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паспорта 2024\"/>
    </mc:Choice>
  </mc:AlternateContent>
  <xr:revisionPtr revIDLastSave="0" documentId="13_ncr:1_{9C4885E5-1A42-4C05-BB02-78835476B839}" xr6:coauthVersionLast="45" xr6:coauthVersionMax="45" xr10:uidLastSave="{00000000-0000-0000-0000-000000000000}"/>
  <bookViews>
    <workbookView xWindow="-120" yWindow="-120" windowWidth="29040" windowHeight="15720" tabRatio="581" activeTab="7" xr2:uid="{00000000-000D-0000-FFFF-FFFF00000000}"/>
  </bookViews>
  <sheets>
    <sheet name="КПК0611010" sheetId="4" r:id="rId1"/>
    <sheet name="КПК0611021" sheetId="5" r:id="rId2"/>
    <sheet name="КПК0611080" sheetId="6" r:id="rId3"/>
    <sheet name="КПК0611292" sheetId="8" r:id="rId4"/>
    <sheet name="КПК0611291" sheetId="9" r:id="rId5"/>
    <sheet name="КПК0611181" sheetId="10" r:id="rId6"/>
    <sheet name="КПК0611182" sheetId="7" r:id="rId7"/>
    <sheet name="КПК0613140" sheetId="11" r:id="rId8"/>
  </sheets>
  <definedNames>
    <definedName name="_xlnm.Print_Area" localSheetId="0">КПК0611010!$A$1:$BM$116</definedName>
    <definedName name="_xlnm.Print_Area" localSheetId="1">КПК0611021!$A$1:$BM$129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72" i="5" l="1"/>
  <c r="U22" i="11" l="1"/>
  <c r="AS22" i="11"/>
  <c r="AC54" i="11"/>
  <c r="AS54" i="11" s="1"/>
  <c r="AJ62" i="11"/>
  <c r="AB62" i="11"/>
  <c r="AR61" i="11"/>
  <c r="AS53" i="11"/>
  <c r="AS52" i="11"/>
  <c r="AS51" i="11"/>
  <c r="AS50" i="11"/>
  <c r="BE71" i="7"/>
  <c r="BE70" i="7"/>
  <c r="BE69" i="7"/>
  <c r="AR62" i="7"/>
  <c r="AS54" i="7"/>
  <c r="AK54" i="7"/>
  <c r="I23" i="7" s="1"/>
  <c r="AC54" i="7"/>
  <c r="AW73" i="7" s="1"/>
  <c r="AS52" i="7"/>
  <c r="AW73" i="10"/>
  <c r="AW75" i="10" s="1"/>
  <c r="BE75" i="10" s="1"/>
  <c r="BE71" i="10"/>
  <c r="BE70" i="10"/>
  <c r="BE69" i="10"/>
  <c r="AR62" i="10"/>
  <c r="AK54" i="10"/>
  <c r="I23" i="10" s="1"/>
  <c r="AC54" i="10"/>
  <c r="AS22" i="10" s="1"/>
  <c r="AS52" i="10"/>
  <c r="AS54" i="10" s="1"/>
  <c r="I23" i="8"/>
  <c r="AS22" i="8"/>
  <c r="AK52" i="8"/>
  <c r="AK53" i="8"/>
  <c r="AS53" i="8" s="1"/>
  <c r="AO75" i="8"/>
  <c r="AO78" i="8" s="1"/>
  <c r="BE72" i="8"/>
  <c r="BE71" i="8"/>
  <c r="BE70" i="8"/>
  <c r="BE69" i="8"/>
  <c r="BE68" i="8"/>
  <c r="AR62" i="8"/>
  <c r="AC54" i="8"/>
  <c r="AK54" i="8"/>
  <c r="AO79" i="9"/>
  <c r="AW79" i="9"/>
  <c r="AW78" i="9"/>
  <c r="BE71" i="9"/>
  <c r="AW76" i="9"/>
  <c r="AO76" i="9"/>
  <c r="AW75" i="9"/>
  <c r="AR62" i="11" l="1"/>
  <c r="AS22" i="7"/>
  <c r="U22" i="7" s="1"/>
  <c r="AW75" i="7"/>
  <c r="BE75" i="7" s="1"/>
  <c r="BE73" i="7"/>
  <c r="U22" i="10"/>
  <c r="BE73" i="10"/>
  <c r="AW75" i="8"/>
  <c r="AW74" i="8"/>
  <c r="AS52" i="8"/>
  <c r="AS54" i="8" s="1"/>
  <c r="U22" i="9"/>
  <c r="I23" i="9"/>
  <c r="AS22" i="9"/>
  <c r="AK54" i="9"/>
  <c r="AS54" i="9"/>
  <c r="AC54" i="9"/>
  <c r="AK52" i="9"/>
  <c r="BE79" i="9"/>
  <c r="BE73" i="9"/>
  <c r="BE75" i="8" l="1"/>
  <c r="AW78" i="8"/>
  <c r="BE78" i="8" s="1"/>
  <c r="BE74" i="8"/>
  <c r="AW77" i="8"/>
  <c r="BE77" i="8" s="1"/>
  <c r="AS53" i="9"/>
  <c r="BE78" i="9"/>
  <c r="BE76" i="9"/>
  <c r="BE75" i="9"/>
  <c r="BE72" i="9"/>
  <c r="BE70" i="9"/>
  <c r="BE69" i="9"/>
  <c r="AR62" i="9"/>
  <c r="AS52" i="9"/>
  <c r="U22" i="8" l="1"/>
  <c r="AW90" i="6" l="1"/>
  <c r="AO90" i="6"/>
  <c r="AO92" i="6"/>
  <c r="AO84" i="6"/>
  <c r="U22" i="6"/>
  <c r="I23" i="6"/>
  <c r="AS22" i="6"/>
  <c r="AK62" i="6"/>
  <c r="AK63" i="5" l="1"/>
  <c r="AO108" i="5"/>
  <c r="AO97" i="4"/>
  <c r="BE92" i="6"/>
  <c r="BE91" i="6"/>
  <c r="BE90" i="6"/>
  <c r="BE89" i="6"/>
  <c r="BE88" i="6"/>
  <c r="BE87" i="6"/>
  <c r="BE86" i="6"/>
  <c r="BE85" i="6"/>
  <c r="BE84" i="6"/>
  <c r="AR71" i="6"/>
  <c r="AK63" i="6"/>
  <c r="AC63" i="6"/>
  <c r="AS62" i="6"/>
  <c r="AS61" i="6"/>
  <c r="AS60" i="6"/>
  <c r="AS59" i="6"/>
  <c r="AS58" i="6"/>
  <c r="AS57" i="6"/>
  <c r="AS56" i="6"/>
  <c r="AS55" i="6"/>
  <c r="AS63" i="6" l="1"/>
  <c r="AK62" i="4"/>
  <c r="AW100" i="4" l="1"/>
  <c r="BE87" i="4"/>
  <c r="AW111" i="5"/>
  <c r="BE96" i="5"/>
  <c r="AO99" i="4" l="1"/>
  <c r="AO112" i="5" l="1"/>
  <c r="AO101" i="4"/>
  <c r="BE101" i="4" l="1"/>
  <c r="BE95" i="4"/>
  <c r="BE89" i="4"/>
  <c r="BE108" i="5" l="1"/>
  <c r="BE112" i="5"/>
  <c r="BE111" i="5"/>
  <c r="BE100" i="5"/>
  <c r="BE95" i="5" l="1"/>
  <c r="BE98" i="5"/>
  <c r="BE97" i="5"/>
  <c r="BE99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101" i="5"/>
  <c r="BE102" i="5"/>
  <c r="BE103" i="5"/>
  <c r="BE104" i="5"/>
  <c r="BE105" i="5"/>
  <c r="BE106" i="5"/>
  <c r="BE107" i="5"/>
  <c r="BE109" i="5"/>
  <c r="BE113" i="5"/>
  <c r="BE115" i="5"/>
  <c r="BE82" i="5"/>
  <c r="AJ75" i="5"/>
  <c r="AB75" i="5"/>
  <c r="AR74" i="5"/>
  <c r="AR73" i="5" l="1"/>
  <c r="AR72" i="5"/>
  <c r="AR71" i="5"/>
  <c r="AR75" i="5" l="1"/>
  <c r="AS60" i="5"/>
  <c r="AS59" i="5"/>
  <c r="AS58" i="5"/>
  <c r="AS56" i="5"/>
  <c r="AS54" i="5"/>
  <c r="AS52" i="5"/>
  <c r="AS53" i="5"/>
  <c r="AS55" i="5"/>
  <c r="AS57" i="5"/>
  <c r="AS61" i="5"/>
  <c r="AS62" i="5"/>
  <c r="AS63" i="5"/>
  <c r="AK64" i="5"/>
  <c r="I23" i="5" s="1"/>
  <c r="AC64" i="5"/>
  <c r="BE104" i="4"/>
  <c r="BE100" i="4"/>
  <c r="BE94" i="4"/>
  <c r="BE82" i="4"/>
  <c r="BE83" i="4"/>
  <c r="BE84" i="4"/>
  <c r="BE85" i="4"/>
  <c r="BE86" i="4"/>
  <c r="BE88" i="4"/>
  <c r="BE90" i="4"/>
  <c r="BE91" i="4"/>
  <c r="BE92" i="4"/>
  <c r="BE93" i="4"/>
  <c r="BE96" i="4"/>
  <c r="BE97" i="4"/>
  <c r="BE98" i="4"/>
  <c r="BE99" i="4"/>
  <c r="BE81" i="4"/>
  <c r="AS22" i="5" l="1"/>
  <c r="AO110" i="5"/>
  <c r="BE110" i="5" s="1"/>
  <c r="U22" i="5"/>
  <c r="AS64" i="5"/>
  <c r="AS53" i="4" l="1"/>
  <c r="AS54" i="4"/>
  <c r="AS55" i="4"/>
  <c r="AS56" i="4"/>
  <c r="AS57" i="4"/>
  <c r="AS58" i="4"/>
  <c r="AS59" i="4"/>
  <c r="AS60" i="4"/>
  <c r="AS61" i="4"/>
  <c r="AS62" i="4"/>
  <c r="AS52" i="4"/>
  <c r="AJ74" i="4" l="1"/>
  <c r="AB74" i="4"/>
  <c r="AR71" i="4"/>
  <c r="AR72" i="4"/>
  <c r="AR70" i="4"/>
  <c r="AR74" i="4" l="1"/>
  <c r="AK63" i="4"/>
  <c r="I23" i="4" s="1"/>
  <c r="AS63" i="4"/>
  <c r="AC63" i="4"/>
  <c r="AS22" i="4" s="1"/>
  <c r="U22" i="4" l="1"/>
</calcChain>
</file>

<file path=xl/sharedStrings.xml><?xml version="1.0" encoding="utf-8"?>
<sst xmlns="http://schemas.openxmlformats.org/spreadsheetml/2006/main" count="1325" uniqueCount="247">
  <si>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</si>
  <si>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</si>
  <si>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</si>
  <si>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</si>
  <si>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</si>
  <si>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</si>
  <si>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</si>
  <si>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</si>
  <si>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</si>
  <si>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</si>
  <si>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</si>
  <si>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</si>
  <si>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</si>
  <si>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</si>
  <si>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</si>
  <si>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</si>
  <si>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</si>
  <si>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</si>
  <si>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</si>
  <si>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</si>
  <si>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</si>
  <si>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</si>
  <si>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</si>
  <si>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</si>
  <si>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</si>
  <si>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</si>
  <si>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</si>
  <si>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</si>
  <si>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</si>
  <si>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</si>
  <si>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</si>
  <si>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</si>
  <si>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</si>
  <si>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</si>
  <si>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</si>
  <si>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</si>
  <si>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</si>
  <si>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</si>
  <si>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</si>
  <si>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</si>
  <si>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</si>
  <si>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</si>
  <si>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</si>
  <si>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</si>
  <si>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</si>
  <si>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</si>
  <si>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</si>
  <si>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</si>
  <si>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</si>
  <si>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</si>
  <si>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</si>
  <si>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</si>
  <si>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</si>
  <si>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</si>
  <si>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</si>
  <si>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</si>
  <si>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</si>
  <si>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</si>
  <si>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</si>
  <si>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</si>
  <si>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</si>
  <si>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</si>
  <si>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</si>
  <si>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</si>
  <si>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Погашення кредиторської заборгованості минулих років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</si>
  <si>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</si>
  <si>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</si>
  <si>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</si>
  <si>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</si>
  <si>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</si>
  <si>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</si>
  <si>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</si>
  <si>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</si>
  <si>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</si>
  <si>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</si>
  <si>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</si>
  <si>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</si>
  <si>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</si>
  <si>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</si>
  <si>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</si>
  <si>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 Черкаської селищної ради</t>
  </si>
  <si>
    <t>Олена КАЙРЮКШТІС</t>
  </si>
  <si>
    <t>44023645</t>
  </si>
  <si>
    <t>0457000000</t>
  </si>
  <si>
    <t>гривень</t>
  </si>
  <si>
    <t>бюджетної програми місцевого бюджету на 2024  рік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</si>
  <si>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</si>
  <si>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</si>
  <si>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</si>
  <si>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</si>
  <si>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</si>
  <si>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</si>
  <si>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</si>
  <si>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</si>
  <si>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</si>
  <si>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</si>
  <si>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</si>
  <si>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</si>
  <si>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</si>
  <si>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</si>
  <si>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Середні витрати на 1 дитину</t>
  </si>
  <si>
    <t>грн.</t>
  </si>
  <si>
    <t>Витрати на дівчаток</t>
  </si>
  <si>
    <t>Витрати на хлопчиків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</si>
  <si>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</si>
  <si>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</si>
  <si>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</si>
  <si>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0611010</t>
  </si>
  <si>
    <t>1010</t>
  </si>
  <si>
    <t>0910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</si>
  <si>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</si>
  <si>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</si>
  <si>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Видатки на відрядження</t>
  </si>
  <si>
    <t>Заробітна плата</t>
  </si>
  <si>
    <t>Капітальний ремонт інших об"єктів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</si>
  <si>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</si>
  <si>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</si>
  <si>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</si>
  <si>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</si>
  <si>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</si>
  <si>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</si>
  <si>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</si>
  <si>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</si>
  <si>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Кількість закладів</t>
  </si>
  <si>
    <t>Кількість класів</t>
  </si>
  <si>
    <t>Усього середньорічне число ставок/шатних одиниць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</si>
  <si>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</si>
  <si>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</si>
  <si>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</si>
  <si>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Витрати на заробітну плату спеціалістів і робітників</t>
  </si>
  <si>
    <t>звітні данні</t>
  </si>
  <si>
    <t>Погашення кредиторської заборгованості по витратам на проведення капітального ремонту Гвардійської ЗОШ</t>
  </si>
  <si>
    <t>Рорахунок до кошторису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</si>
  <si>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Дн.обл.-1черга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</si>
  <si>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Дн.обл.-2черга</t>
  </si>
  <si>
    <t>Кількість учнів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</si>
  <si>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</si>
  <si>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</si>
  <si>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Витрати на дівчат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</si>
  <si>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</si>
  <si>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</si>
  <si>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</si>
  <si>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</si>
  <si>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</si>
  <si>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</si>
  <si>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</si>
  <si>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</si>
  <si>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Забезпечення проведення капітального ремонту закладів освіти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</si>
  <si>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</si>
  <si>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</si>
  <si>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Програми реалізації в Черкаській селищній територіальній громаді Стратегії реформування системи шкільного харчування на 2024 - 2027 роки</t>
  </si>
  <si>
    <t>Програма соціально-економічного розвитку Черкаської селищної територіальної громади на 2024 рік</t>
  </si>
  <si>
    <t>Розрахунки до кошторису</t>
  </si>
  <si>
    <t>Витрати на капітальний ремонт частини приміщень будівлі  Комунальний заклад "Гвардійський заклад дошкільної освіти "Лісова казка" Черкаської селищної ради" Дніпропетровської області, Новомосковського району, смт.Гвардійське вул.Ювілейна,13 з виконанням авторського та технічного нагляду</t>
  </si>
  <si>
    <t>Витрати на капітальний ремонт внутрішніх мереж опалення  підвального приміщення   Комунального закладу "Гвардійський заклад дошкільної освіти"Лісова казка"Черкаської селищної ради" за адресою : Дніпропетровська область, Новомосковський район, смт Гвардійське, вул.Ювілейна,буд. 13 з виконанням технічного нагляду</t>
  </si>
  <si>
    <t>Витрати на капітальний ремонт корпусу №2 КЗ ДНЗ Червона калина з коригуванням проєкту</t>
  </si>
  <si>
    <t>Кількість закладів, в яких проводиться капітальний ремонт</t>
  </si>
  <si>
    <t>Середньомісячний розмір витрат на проведення капітальних ремонтів</t>
  </si>
  <si>
    <t>Рівень готовності об"єкта</t>
  </si>
  <si>
    <t>%</t>
  </si>
  <si>
    <t xml:space="preserve">Кредиторська заборгованість минулих років, в тому числі </t>
  </si>
  <si>
    <t>Капітальний ремонт піддашку центрального входу в будівлю Гвардійського ліцею Черкаської селищної ради Новомосковського району Дніпропетровської області за адресою: 51270, Дніпропетровська область, Новомосковський район, смт Гвардійське, вул.Ювілейна, будинок 12»;</t>
  </si>
  <si>
    <t>Коригуваняя проєктно-кошторисної докуметації та проведення експертної оцінки по об’єкту: "Капітальний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</t>
  </si>
  <si>
    <t xml:space="preserve">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</t>
  </si>
  <si>
    <t>Капітальний ремонт частини приміщень Гвардійського ліцею Черкаської селищної ради Новомосковського району Дніпропетровської області за адресою: вул. Ювілейна, 12, смт Гвардійське Новомосковського району Дніпропетровської області"</t>
  </si>
  <si>
    <t>Витрати на проведення поточних ремонтів</t>
  </si>
  <si>
    <t>Середньомісячний розмір витрат на проведення поточних ремонтів</t>
  </si>
  <si>
    <t>Середні витрати на 1 учня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</si>
  <si>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</si>
  <si>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</si>
  <si>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Додаткові роботи по об’єкту: “Капітальний ремонт приміщень санвузлів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2. Коригування.</t>
  </si>
  <si>
    <t>0990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</si>
  <si>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</si>
  <si>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</si>
  <si>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</si>
  <si>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</si>
  <si>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 xml:space="preserve"> Забезпечення створення належних умов для виконання заходів за рахунок співфінансування освітньої субвенції з державного бюджету місцевим бюджетам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</si>
  <si>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</si>
  <si>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Кількість 5-6 класів НУШ</t>
  </si>
  <si>
    <t>Кількість учнів, що навчаються в 5-6 класах НУШ</t>
  </si>
  <si>
    <t>Середні витрати на 1 учня в 5-6 класах НУШ</t>
  </si>
  <si>
    <t>Покращення умов за рахунок впровадження заходів за рахунок освітньої субвенції з державного бюджету місцевим бюджетам</t>
  </si>
  <si>
    <t xml:space="preserve">Капітальний ремонт з благоустрою території Гвардійського ліцею Черкаської селищної ради Новомосковського району Дніпропетровської області за адресою: вул. Ювілейна, 12, смт Гвардійське Новомосковського району Дніпропетровської області" </t>
  </si>
  <si>
    <t>Капітальний ремонт тіньових навісів на території Комунального закладу «Гвардійський заклад дошкільної освіти «Лісова казка» Черкаської селищної ради» за адресою: 51270, Дніпропетровська область, Новомосковський район, селище Гвардійське, вулиця Ювілейна, будинок 13</t>
  </si>
  <si>
    <t>0611080</t>
  </si>
  <si>
    <t>1080</t>
  </si>
  <si>
    <t>0960</t>
  </si>
  <si>
    <t>Надання спеціалізованої освіти мистецькими школами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</si>
  <si>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</si>
  <si>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</si>
  <si>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</si>
  <si>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</si>
  <si>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</si>
  <si>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</si>
  <si>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</si>
  <si>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</si>
  <si>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Кількість установ</t>
  </si>
  <si>
    <t>Кількість окладів (ставок) усього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</si>
  <si>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</si>
  <si>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</si>
  <si>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</si>
  <si>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Кількість дітей, які навчаються у поточному бюджетому періоді</t>
  </si>
  <si>
    <t>Список контингенту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</si>
  <si>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</si>
  <si>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</si>
  <si>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</si>
  <si>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</si>
  <si>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</si>
  <si>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07.10.2024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</si>
  <si>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області;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</si>
  <si>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</si>
  <si>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</si>
  <si>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</si>
  <si>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закладу загальної середньої освіти засобами навчання та обладнання для створення осередку викладання "Захисту України"</t>
  </si>
  <si>
    <t>Програма спрямована на сталий розвиток суб'єктів освітнього процесу, модернізацію змісту, метиодів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рівня педагогічних і управлінських кадрів, вдосконалення системи контролю й оцінювання прийняття управлінських рішень.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школа". Забезпечення закладу загальної середньої освіти засобами навчання та обладнання для створення осередку викладання "Захисту України".</t>
  </si>
  <si>
    <t>Осередок викладання предмета "Захист України"</t>
  </si>
  <si>
    <t>Кількість учнів, яким буде викладатись предмет "Захист України"</t>
  </si>
  <si>
    <t>Витрати на закупівлю мультимедійного обладнання</t>
  </si>
  <si>
    <t>Витрати на закупівлю засобів навчання та обладнання для виклоладання "Захисту України"</t>
  </si>
  <si>
    <t>Середні витрати на 1 учня, яким буде викладатись предмет "Захист України"</t>
  </si>
  <si>
    <t>Кошторис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</si>
  <si>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</si>
  <si>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</si>
  <si>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Забезпечити виконання заходів, що 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</si>
  <si>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Створення умов для забезпечення якісної, сучасної та доступної загальної середньої освіти "Нова українська школа"</t>
  </si>
  <si>
    <t xml:space="preserve"> Забезпечення виконання заходів, що 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</si>
  <si>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Закупівля засобів навчання та обладнання, комп'ютерного та мультимедійного обладнання для навчальних кабінетів природничої галузі освіти ( кабінети фізики, хімії, біології, географії, природничих наук) ЗЗСО комунальної форм власності, які здійснюютьосвітній процес відповідно до Державного стандарту базової середньої освіти в другому циклі середньої освіти (базове предметне навчання) за очною, поєднання очної та дистанційної форми здобуття освіти.</t>
  </si>
  <si>
    <t>Витрати на закупівлю засобів навчання та обладнання, комп'ютерного та мультимедійного обладнання для навчальних кабінетів природничої галузі освіти ( кабінети фізики, хімії, біології, географії, природничих наук)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</si>
  <si>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</si>
  <si>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місцевим бюджетам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</si>
  <si>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</si>
  <si>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</si>
  <si>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</si>
  <si>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</si>
  <si>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Укази і розпорядження Президента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</si>
  <si>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Реалізація державної політики у сфері оздоровлення та відпочинку дітей</t>
  </si>
  <si>
    <t>Забезпечення оздоровлення та відпочинку дітей, які потребують особливої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</si>
  <si>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</si>
  <si>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Організація та забезпечення питного режиму та харчування дітей, які потребують особливої соціальної уваги та підтримки</t>
  </si>
  <si>
    <t>Заходи з оздоровлення та відпочинку дітей, які постребують особливої соціальної уваги та підтримки</t>
  </si>
  <si>
    <t>Інші виплати населенню</t>
  </si>
  <si>
    <t>кількість придбаних путівок на відпочинок дітей</t>
  </si>
  <si>
    <t>кількість дітей, яким надані послуги з харчування</t>
  </si>
  <si>
    <t>середні витрати на харчування однієї дитини</t>
  </si>
  <si>
    <t>середня вартість однієї путівки на оздоровлення</t>
  </si>
  <si>
    <t>73-ОД</t>
  </si>
  <si>
    <t>Ніна 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</si>
</sst>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quotePrefix="1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4" fontId="1" fillId="0" borderId="1" xfId="0" quotePrefix="1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3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5" fillId="0" borderId="1" xfId="0" quotePrefix="1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6"/>
  <sheetViews>
    <sheetView topLeftCell="A77" zoomScaleNormal="100" zoomScaleSheetLayoutView="100" workbookViewId="0">
      <selection activeCell="A77"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76" t="s">
        <v>20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28"/>
      <c r="AP8" s="28"/>
      <c r="AQ8" s="28"/>
      <c r="AR8" s="28"/>
      <c r="AS8" s="28"/>
      <c r="AT8" s="28"/>
      <c r="AU8" s="28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5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6"/>
      <c r="AU13" s="80" t="s">
        <v>82</v>
      </c>
      <c r="AV13" s="81"/>
      <c r="AW13" s="81"/>
      <c r="AX13" s="81"/>
      <c r="AY13" s="81"/>
      <c r="AZ13" s="81"/>
      <c r="BA13" s="81"/>
      <c r="BB13" s="81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32" customFormat="1" ht="24" customHeight="1" x14ac:dyDescent="0.2">
      <c r="A14" s="24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4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4"/>
      <c r="AU14" s="78" t="s">
        <v>53</v>
      </c>
      <c r="AV14" s="78"/>
      <c r="AW14" s="78"/>
      <c r="AX14" s="78"/>
      <c r="AY14" s="78"/>
      <c r="AZ14" s="78"/>
      <c r="BA14" s="78"/>
      <c r="BB14" s="78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32" customFormat="1" ht="9" customHeight="1" x14ac:dyDescent="0.2">
      <c r="BE15" s="33"/>
      <c r="BF15" s="33"/>
      <c r="BG15" s="33"/>
      <c r="BH15" s="33"/>
      <c r="BI15" s="33"/>
      <c r="BJ15" s="33"/>
      <c r="BK15" s="33"/>
      <c r="BL15" s="33"/>
    </row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25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6"/>
      <c r="AU16" s="80" t="s">
        <v>82</v>
      </c>
      <c r="AV16" s="81"/>
      <c r="AW16" s="81"/>
      <c r="AX16" s="81"/>
      <c r="AY16" s="81"/>
      <c r="AZ16" s="81"/>
      <c r="BA16" s="81"/>
      <c r="BB16" s="81"/>
      <c r="BC16" s="34"/>
      <c r="BD16" s="34"/>
      <c r="BE16" s="34"/>
      <c r="BF16" s="34"/>
      <c r="BG16" s="34"/>
      <c r="BH16" s="34"/>
      <c r="BI16" s="34"/>
      <c r="BJ16" s="34"/>
      <c r="BK16" s="34"/>
      <c r="BL16" s="35"/>
      <c r="BM16" s="33"/>
      <c r="BN16" s="33"/>
      <c r="BO16" s="33"/>
      <c r="BP16" s="34"/>
      <c r="BQ16" s="34"/>
      <c r="BR16" s="34"/>
      <c r="BS16" s="34"/>
      <c r="BT16" s="34"/>
      <c r="BU16" s="34"/>
      <c r="BV16" s="34"/>
      <c r="BW16" s="34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4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4"/>
      <c r="AU17" s="78" t="s">
        <v>53</v>
      </c>
      <c r="AV17" s="78"/>
      <c r="AW17" s="78"/>
      <c r="AX17" s="78"/>
      <c r="AY17" s="78"/>
      <c r="AZ17" s="78"/>
      <c r="BA17" s="78"/>
      <c r="BB17" s="78"/>
      <c r="BC17" s="21"/>
      <c r="BD17" s="21"/>
      <c r="BE17" s="21"/>
      <c r="BF17" s="21"/>
      <c r="BG17" s="21"/>
      <c r="BH17" s="21"/>
      <c r="BI17" s="21"/>
      <c r="BJ17" s="21"/>
      <c r="BK17" s="22"/>
      <c r="BL17" s="21"/>
      <c r="BM17" s="33"/>
      <c r="BN17" s="33"/>
      <c r="BO17" s="33"/>
      <c r="BP17" s="21"/>
      <c r="BQ17" s="21"/>
      <c r="BR17" s="21"/>
      <c r="BS17" s="21"/>
      <c r="BT17" s="21"/>
      <c r="BU17" s="21"/>
      <c r="BV17" s="21"/>
      <c r="BW17" s="21"/>
    </row>
    <row r="18" spans="1:79" s="32" customFormat="1" ht="6" customHeight="1" x14ac:dyDescent="0.2"/>
    <row r="19" spans="1:79" s="32" customFormat="1" ht="14.25" customHeight="1" x14ac:dyDescent="0.2">
      <c r="A19" s="20" t="s">
        <v>52</v>
      </c>
      <c r="B19" s="80" t="s">
        <v>107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4"/>
      <c r="AA19" s="80" t="s">
        <v>109</v>
      </c>
      <c r="AB19" s="81"/>
      <c r="AC19" s="81"/>
      <c r="AD19" s="81"/>
      <c r="AE19" s="81"/>
      <c r="AF19" s="81"/>
      <c r="AG19" s="81"/>
      <c r="AH19" s="81"/>
      <c r="AI19" s="81"/>
      <c r="AJ19" s="34"/>
      <c r="AK19" s="88" t="s">
        <v>88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34"/>
      <c r="BE19" s="80" t="s">
        <v>83</v>
      </c>
      <c r="BF19" s="81"/>
      <c r="BG19" s="81"/>
      <c r="BH19" s="81"/>
      <c r="BI19" s="81"/>
      <c r="BJ19" s="81"/>
      <c r="BK19" s="81"/>
      <c r="BL19" s="81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1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1"/>
      <c r="AK20" s="87" t="s">
        <v>57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1"/>
      <c r="BE20" s="78" t="s">
        <v>58</v>
      </c>
      <c r="BF20" s="78"/>
      <c r="BG20" s="78"/>
      <c r="BH20" s="78"/>
      <c r="BI20" s="78"/>
      <c r="BJ20" s="78"/>
      <c r="BK20" s="78"/>
      <c r="BL20" s="78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91058802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AC63</f>
        <v>32420652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f>AK63</f>
        <v>58638150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73.25" customHeight="1" x14ac:dyDescent="0.2">
      <c r="A26" s="89" t="s">
        <v>106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8.2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13.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12.75" customHeight="1" x14ac:dyDescent="0.2">
      <c r="A32" s="99">
        <v>1</v>
      </c>
      <c r="B32" s="99"/>
      <c r="C32" s="99"/>
      <c r="D32" s="99"/>
      <c r="E32" s="99"/>
      <c r="F32" s="99"/>
      <c r="G32" s="68" t="s">
        <v>88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</row>
    <row r="34" spans="1:79" ht="9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5.95" customHeight="1" x14ac:dyDescent="0.2">
      <c r="A36" s="89" t="s">
        <v>91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1:79" ht="15.75" customHeight="1" x14ac:dyDescent="0.2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13.5" customHeight="1" x14ac:dyDescent="0.2">
      <c r="A39" s="91" t="s">
        <v>27</v>
      </c>
      <c r="B39" s="91"/>
      <c r="C39" s="91"/>
      <c r="D39" s="91"/>
      <c r="E39" s="91"/>
      <c r="F39" s="91"/>
      <c r="G39" s="91" t="s">
        <v>24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</row>
    <row r="40" spans="1:79" ht="15.75" hidden="1" x14ac:dyDescent="0.2">
      <c r="A40" s="95">
        <v>1</v>
      </c>
      <c r="B40" s="95"/>
      <c r="C40" s="95"/>
      <c r="D40" s="95"/>
      <c r="E40" s="95"/>
      <c r="F40" s="95"/>
      <c r="G40" s="91">
        <v>2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</row>
    <row r="41" spans="1:79" ht="10.5" hidden="1" customHeight="1" x14ac:dyDescent="0.2">
      <c r="A41" s="99" t="s">
        <v>6</v>
      </c>
      <c r="B41" s="99"/>
      <c r="C41" s="99"/>
      <c r="D41" s="99"/>
      <c r="E41" s="99"/>
      <c r="F41" s="99"/>
      <c r="G41" s="100" t="s">
        <v>7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CA41" s="1" t="s">
        <v>11</v>
      </c>
    </row>
    <row r="42" spans="1:79" ht="12.75" customHeight="1" x14ac:dyDescent="0.2">
      <c r="A42" s="99">
        <v>1</v>
      </c>
      <c r="B42" s="99"/>
      <c r="C42" s="99"/>
      <c r="D42" s="99"/>
      <c r="E42" s="99"/>
      <c r="F42" s="99"/>
      <c r="G42" s="104" t="s">
        <v>89</v>
      </c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CA42" s="1" t="s">
        <v>12</v>
      </c>
    </row>
    <row r="43" spans="1:79" ht="12.75" customHeight="1" x14ac:dyDescent="0.2">
      <c r="A43" s="99">
        <v>2</v>
      </c>
      <c r="B43" s="99"/>
      <c r="C43" s="99"/>
      <c r="D43" s="99"/>
      <c r="E43" s="99"/>
      <c r="F43" s="99"/>
      <c r="G43" s="104" t="s">
        <v>90</v>
      </c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</row>
    <row r="44" spans="1:79" ht="12.75" customHeight="1" x14ac:dyDescent="0.2">
      <c r="A44" s="99">
        <v>3</v>
      </c>
      <c r="B44" s="99"/>
      <c r="C44" s="99"/>
      <c r="D44" s="99"/>
      <c r="E44" s="99"/>
      <c r="F44" s="99"/>
      <c r="G44" s="104" t="s">
        <v>147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</row>
    <row r="45" spans="1:79" ht="12.75" customHeight="1" x14ac:dyDescent="0.2">
      <c r="A45" s="99">
        <v>4</v>
      </c>
      <c r="B45" s="99"/>
      <c r="C45" s="99"/>
      <c r="D45" s="99"/>
      <c r="E45" s="99"/>
      <c r="F45" s="99"/>
      <c r="G45" s="113" t="s">
        <v>169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70"/>
    </row>
    <row r="46" spans="1:79" ht="15.75" customHeight="1" x14ac:dyDescent="0.2">
      <c r="A46" s="90" t="s">
        <v>40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79" ht="15" customHeight="1" x14ac:dyDescent="0.2">
      <c r="A47" s="106" t="s">
        <v>84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0.5" customHeight="1" x14ac:dyDescent="0.2">
      <c r="A48" s="95" t="s">
        <v>27</v>
      </c>
      <c r="B48" s="95"/>
      <c r="C48" s="95"/>
      <c r="D48" s="107" t="s">
        <v>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28</v>
      </c>
      <c r="AD48" s="95"/>
      <c r="AE48" s="95"/>
      <c r="AF48" s="95"/>
      <c r="AG48" s="95"/>
      <c r="AH48" s="95"/>
      <c r="AI48" s="95"/>
      <c r="AJ48" s="95"/>
      <c r="AK48" s="95" t="s">
        <v>29</v>
      </c>
      <c r="AL48" s="95"/>
      <c r="AM48" s="95"/>
      <c r="AN48" s="95"/>
      <c r="AO48" s="95"/>
      <c r="AP48" s="95"/>
      <c r="AQ48" s="95"/>
      <c r="AR48" s="95"/>
      <c r="AS48" s="95" t="s">
        <v>26</v>
      </c>
      <c r="AT48" s="95"/>
      <c r="AU48" s="95"/>
      <c r="AV48" s="95"/>
      <c r="AW48" s="95"/>
      <c r="AX48" s="95"/>
      <c r="AY48" s="95"/>
      <c r="AZ48" s="95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95"/>
      <c r="B49" s="95"/>
      <c r="C49" s="95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95">
        <v>1</v>
      </c>
      <c r="B50" s="95"/>
      <c r="C50" s="95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95">
        <v>3</v>
      </c>
      <c r="AD50" s="95"/>
      <c r="AE50" s="95"/>
      <c r="AF50" s="95"/>
      <c r="AG50" s="95"/>
      <c r="AH50" s="95"/>
      <c r="AI50" s="95"/>
      <c r="AJ50" s="95"/>
      <c r="AK50" s="95">
        <v>4</v>
      </c>
      <c r="AL50" s="95"/>
      <c r="AM50" s="95"/>
      <c r="AN50" s="95"/>
      <c r="AO50" s="95"/>
      <c r="AP50" s="95"/>
      <c r="AQ50" s="95"/>
      <c r="AR50" s="95"/>
      <c r="AS50" s="95">
        <v>5</v>
      </c>
      <c r="AT50" s="95"/>
      <c r="AU50" s="95"/>
      <c r="AV50" s="95"/>
      <c r="AW50" s="95"/>
      <c r="AX50" s="95"/>
      <c r="AY50" s="95"/>
      <c r="AZ50" s="95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99" t="s">
        <v>6</v>
      </c>
      <c r="B51" s="99"/>
      <c r="C51" s="99"/>
      <c r="D51" s="65" t="s">
        <v>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117" t="s">
        <v>8</v>
      </c>
      <c r="AD51" s="117"/>
      <c r="AE51" s="117"/>
      <c r="AF51" s="117"/>
      <c r="AG51" s="117"/>
      <c r="AH51" s="117"/>
      <c r="AI51" s="117"/>
      <c r="AJ51" s="117"/>
      <c r="AK51" s="117" t="s">
        <v>9</v>
      </c>
      <c r="AL51" s="117"/>
      <c r="AM51" s="117"/>
      <c r="AN51" s="117"/>
      <c r="AO51" s="117"/>
      <c r="AP51" s="117"/>
      <c r="AQ51" s="117"/>
      <c r="AR51" s="117"/>
      <c r="AS51" s="118" t="s">
        <v>10</v>
      </c>
      <c r="AT51" s="117"/>
      <c r="AU51" s="117"/>
      <c r="AV51" s="117"/>
      <c r="AW51" s="117"/>
      <c r="AX51" s="117"/>
      <c r="AY51" s="117"/>
      <c r="AZ51" s="117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s="4" customFormat="1" ht="12.75" hidden="1" customHeight="1" x14ac:dyDescent="0.2">
      <c r="A52" s="65">
        <v>1</v>
      </c>
      <c r="B52" s="66"/>
      <c r="C52" s="67"/>
      <c r="D52" s="68" t="s">
        <v>113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62"/>
      <c r="AD52" s="63"/>
      <c r="AE52" s="63"/>
      <c r="AF52" s="63"/>
      <c r="AG52" s="63"/>
      <c r="AH52" s="63"/>
      <c r="AI52" s="63"/>
      <c r="AJ52" s="64"/>
      <c r="AK52" s="62"/>
      <c r="AL52" s="63"/>
      <c r="AM52" s="63"/>
      <c r="AN52" s="63"/>
      <c r="AO52" s="63"/>
      <c r="AP52" s="63"/>
      <c r="AQ52" s="63"/>
      <c r="AR52" s="64"/>
      <c r="AS52" s="62">
        <f>AC52+AK52</f>
        <v>0</v>
      </c>
      <c r="AT52" s="63"/>
      <c r="AU52" s="63"/>
      <c r="AV52" s="63"/>
      <c r="AW52" s="63"/>
      <c r="AX52" s="63"/>
      <c r="AY52" s="63"/>
      <c r="AZ52" s="64"/>
      <c r="BA52" s="15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65">
        <v>2</v>
      </c>
      <c r="B53" s="66"/>
      <c r="C53" s="67"/>
      <c r="D53" s="68" t="s">
        <v>116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62"/>
      <c r="AD53" s="63"/>
      <c r="AE53" s="63"/>
      <c r="AF53" s="63"/>
      <c r="AG53" s="63"/>
      <c r="AH53" s="63"/>
      <c r="AI53" s="63"/>
      <c r="AJ53" s="64"/>
      <c r="AK53" s="62"/>
      <c r="AL53" s="63"/>
      <c r="AM53" s="63"/>
      <c r="AN53" s="63"/>
      <c r="AO53" s="63"/>
      <c r="AP53" s="63"/>
      <c r="AQ53" s="63"/>
      <c r="AR53" s="64"/>
      <c r="AS53" s="62">
        <f t="shared" ref="AS53:AS62" si="0">AC53+AK53</f>
        <v>0</v>
      </c>
      <c r="AT53" s="63"/>
      <c r="AU53" s="63"/>
      <c r="AV53" s="63"/>
      <c r="AW53" s="63"/>
      <c r="AX53" s="63"/>
      <c r="AY53" s="63"/>
      <c r="AZ53" s="64"/>
      <c r="BA53" s="15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">
      <c r="A54" s="65">
        <v>3</v>
      </c>
      <c r="B54" s="66"/>
      <c r="C54" s="67"/>
      <c r="D54" s="68" t="s">
        <v>120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62"/>
      <c r="AD54" s="63"/>
      <c r="AE54" s="63"/>
      <c r="AF54" s="63"/>
      <c r="AG54" s="63"/>
      <c r="AH54" s="63"/>
      <c r="AI54" s="63"/>
      <c r="AJ54" s="64"/>
      <c r="AK54" s="62"/>
      <c r="AL54" s="63"/>
      <c r="AM54" s="63"/>
      <c r="AN54" s="63"/>
      <c r="AO54" s="63"/>
      <c r="AP54" s="63"/>
      <c r="AQ54" s="63"/>
      <c r="AR54" s="64"/>
      <c r="AS54" s="62">
        <f t="shared" si="0"/>
        <v>0</v>
      </c>
      <c r="AT54" s="63"/>
      <c r="AU54" s="63"/>
      <c r="AV54" s="63"/>
      <c r="AW54" s="63"/>
      <c r="AX54" s="63"/>
      <c r="AY54" s="63"/>
      <c r="AZ54" s="64"/>
      <c r="BA54" s="15"/>
      <c r="BB54" s="16"/>
      <c r="BC54" s="16"/>
      <c r="BD54" s="16"/>
      <c r="BE54" s="16"/>
      <c r="BF54" s="16"/>
      <c r="BG54" s="16"/>
      <c r="BH54" s="16"/>
    </row>
    <row r="55" spans="1:79" s="4" customFormat="1" ht="12.75" hidden="1" customHeight="1" x14ac:dyDescent="0.2">
      <c r="A55" s="65">
        <v>4</v>
      </c>
      <c r="B55" s="66"/>
      <c r="C55" s="67"/>
      <c r="D55" s="68" t="s">
        <v>115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62"/>
      <c r="AD55" s="63"/>
      <c r="AE55" s="63"/>
      <c r="AF55" s="63"/>
      <c r="AG55" s="63"/>
      <c r="AH55" s="63"/>
      <c r="AI55" s="63"/>
      <c r="AJ55" s="64"/>
      <c r="AK55" s="62"/>
      <c r="AL55" s="63"/>
      <c r="AM55" s="63"/>
      <c r="AN55" s="63"/>
      <c r="AO55" s="63"/>
      <c r="AP55" s="63"/>
      <c r="AQ55" s="63"/>
      <c r="AR55" s="64"/>
      <c r="AS55" s="62">
        <f t="shared" si="0"/>
        <v>0</v>
      </c>
      <c r="AT55" s="63"/>
      <c r="AU55" s="63"/>
      <c r="AV55" s="63"/>
      <c r="AW55" s="63"/>
      <c r="AX55" s="63"/>
      <c r="AY55" s="63"/>
      <c r="AZ55" s="64"/>
      <c r="BA55" s="15"/>
      <c r="BB55" s="16"/>
      <c r="BC55" s="16"/>
      <c r="BD55" s="16"/>
      <c r="BE55" s="16"/>
      <c r="BF55" s="16"/>
      <c r="BG55" s="16"/>
      <c r="BH55" s="16"/>
    </row>
    <row r="56" spans="1:79" s="4" customFormat="1" ht="12.75" hidden="1" customHeight="1" x14ac:dyDescent="0.2">
      <c r="A56" s="65">
        <v>5</v>
      </c>
      <c r="B56" s="66"/>
      <c r="C56" s="67"/>
      <c r="D56" s="68" t="s">
        <v>122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62"/>
      <c r="AD56" s="63"/>
      <c r="AE56" s="63"/>
      <c r="AF56" s="63"/>
      <c r="AG56" s="63"/>
      <c r="AH56" s="63"/>
      <c r="AI56" s="63"/>
      <c r="AJ56" s="64"/>
      <c r="AK56" s="62"/>
      <c r="AL56" s="63"/>
      <c r="AM56" s="63"/>
      <c r="AN56" s="63"/>
      <c r="AO56" s="63"/>
      <c r="AP56" s="63"/>
      <c r="AQ56" s="63"/>
      <c r="AR56" s="64"/>
      <c r="AS56" s="62">
        <f t="shared" si="0"/>
        <v>0</v>
      </c>
      <c r="AT56" s="63"/>
      <c r="AU56" s="63"/>
      <c r="AV56" s="63"/>
      <c r="AW56" s="63"/>
      <c r="AX56" s="63"/>
      <c r="AY56" s="63"/>
      <c r="AZ56" s="64"/>
      <c r="BA56" s="15"/>
      <c r="BB56" s="16"/>
      <c r="BC56" s="16"/>
      <c r="BD56" s="16"/>
      <c r="BE56" s="16"/>
      <c r="BF56" s="16"/>
      <c r="BG56" s="16"/>
      <c r="BH56" s="16"/>
    </row>
    <row r="57" spans="1:79" s="4" customFormat="1" ht="12.75" hidden="1" customHeight="1" x14ac:dyDescent="0.2">
      <c r="A57" s="65">
        <v>6</v>
      </c>
      <c r="B57" s="66"/>
      <c r="C57" s="67"/>
      <c r="D57" s="68" t="s">
        <v>119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62"/>
      <c r="AD57" s="63"/>
      <c r="AE57" s="63"/>
      <c r="AF57" s="63"/>
      <c r="AG57" s="63"/>
      <c r="AH57" s="63"/>
      <c r="AI57" s="63"/>
      <c r="AJ57" s="64"/>
      <c r="AK57" s="62"/>
      <c r="AL57" s="63"/>
      <c r="AM57" s="63"/>
      <c r="AN57" s="63"/>
      <c r="AO57" s="63"/>
      <c r="AP57" s="63"/>
      <c r="AQ57" s="63"/>
      <c r="AR57" s="64"/>
      <c r="AS57" s="62">
        <f t="shared" si="0"/>
        <v>0</v>
      </c>
      <c r="AT57" s="63"/>
      <c r="AU57" s="63"/>
      <c r="AV57" s="63"/>
      <c r="AW57" s="63"/>
      <c r="AX57" s="63"/>
      <c r="AY57" s="63"/>
      <c r="AZ57" s="64"/>
      <c r="BA57" s="15"/>
      <c r="BB57" s="16"/>
      <c r="BC57" s="16"/>
      <c r="BD57" s="16"/>
      <c r="BE57" s="16"/>
      <c r="BF57" s="16"/>
      <c r="BG57" s="16"/>
      <c r="BH57" s="16"/>
    </row>
    <row r="58" spans="1:79" s="4" customFormat="1" ht="12.75" hidden="1" customHeight="1" x14ac:dyDescent="0.2">
      <c r="A58" s="65">
        <v>7</v>
      </c>
      <c r="B58" s="66"/>
      <c r="C58" s="67"/>
      <c r="D58" s="68" t="s">
        <v>112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70"/>
      <c r="AC58" s="62"/>
      <c r="AD58" s="63"/>
      <c r="AE58" s="63"/>
      <c r="AF58" s="63"/>
      <c r="AG58" s="63"/>
      <c r="AH58" s="63"/>
      <c r="AI58" s="63"/>
      <c r="AJ58" s="64"/>
      <c r="AK58" s="62"/>
      <c r="AL58" s="63"/>
      <c r="AM58" s="63"/>
      <c r="AN58" s="63"/>
      <c r="AO58" s="63"/>
      <c r="AP58" s="63"/>
      <c r="AQ58" s="63"/>
      <c r="AR58" s="64"/>
      <c r="AS58" s="62">
        <f t="shared" si="0"/>
        <v>0</v>
      </c>
      <c r="AT58" s="63"/>
      <c r="AU58" s="63"/>
      <c r="AV58" s="63"/>
      <c r="AW58" s="63"/>
      <c r="AX58" s="63"/>
      <c r="AY58" s="63"/>
      <c r="AZ58" s="64"/>
      <c r="BA58" s="15"/>
      <c r="BB58" s="16"/>
      <c r="BC58" s="16"/>
      <c r="BD58" s="16"/>
      <c r="BE58" s="16"/>
      <c r="BF58" s="16"/>
      <c r="BG58" s="16"/>
      <c r="BH58" s="16"/>
    </row>
    <row r="59" spans="1:79" s="4" customFormat="1" ht="12.75" hidden="1" customHeight="1" x14ac:dyDescent="0.2">
      <c r="A59" s="65">
        <v>8</v>
      </c>
      <c r="B59" s="66"/>
      <c r="C59" s="67"/>
      <c r="D59" s="68" t="s">
        <v>118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70"/>
      <c r="AC59" s="62"/>
      <c r="AD59" s="63"/>
      <c r="AE59" s="63"/>
      <c r="AF59" s="63"/>
      <c r="AG59" s="63"/>
      <c r="AH59" s="63"/>
      <c r="AI59" s="63"/>
      <c r="AJ59" s="64"/>
      <c r="AK59" s="62"/>
      <c r="AL59" s="63"/>
      <c r="AM59" s="63"/>
      <c r="AN59" s="63"/>
      <c r="AO59" s="63"/>
      <c r="AP59" s="63"/>
      <c r="AQ59" s="63"/>
      <c r="AR59" s="64"/>
      <c r="AS59" s="62">
        <f t="shared" si="0"/>
        <v>0</v>
      </c>
      <c r="AT59" s="63"/>
      <c r="AU59" s="63"/>
      <c r="AV59" s="63"/>
      <c r="AW59" s="63"/>
      <c r="AX59" s="63"/>
      <c r="AY59" s="63"/>
      <c r="AZ59" s="64"/>
      <c r="BA59" s="15"/>
      <c r="BB59" s="16"/>
      <c r="BC59" s="16"/>
      <c r="BD59" s="16"/>
      <c r="BE59" s="16"/>
      <c r="BF59" s="16"/>
      <c r="BG59" s="16"/>
      <c r="BH59" s="16"/>
    </row>
    <row r="60" spans="1:79" s="4" customFormat="1" ht="12.75" hidden="1" customHeight="1" x14ac:dyDescent="0.2">
      <c r="A60" s="65">
        <v>9</v>
      </c>
      <c r="B60" s="66"/>
      <c r="C60" s="67"/>
      <c r="D60" s="68" t="s">
        <v>117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70"/>
      <c r="AC60" s="62"/>
      <c r="AD60" s="63"/>
      <c r="AE60" s="63"/>
      <c r="AF60" s="63"/>
      <c r="AG60" s="63"/>
      <c r="AH60" s="63"/>
      <c r="AI60" s="63"/>
      <c r="AJ60" s="64"/>
      <c r="AK60" s="62"/>
      <c r="AL60" s="63"/>
      <c r="AM60" s="63"/>
      <c r="AN60" s="63"/>
      <c r="AO60" s="63"/>
      <c r="AP60" s="63"/>
      <c r="AQ60" s="63"/>
      <c r="AR60" s="64"/>
      <c r="AS60" s="62">
        <f t="shared" si="0"/>
        <v>0</v>
      </c>
      <c r="AT60" s="63"/>
      <c r="AU60" s="63"/>
      <c r="AV60" s="63"/>
      <c r="AW60" s="63"/>
      <c r="AX60" s="63"/>
      <c r="AY60" s="63"/>
      <c r="AZ60" s="64"/>
      <c r="BA60" s="15"/>
      <c r="BB60" s="16"/>
      <c r="BC60" s="16"/>
      <c r="BD60" s="16"/>
      <c r="BE60" s="16"/>
      <c r="BF60" s="16"/>
      <c r="BG60" s="16"/>
      <c r="BH60" s="16"/>
    </row>
    <row r="61" spans="1:79" s="4" customFormat="1" ht="12.75" hidden="1" customHeight="1" x14ac:dyDescent="0.2">
      <c r="A61" s="65">
        <v>10</v>
      </c>
      <c r="B61" s="66"/>
      <c r="C61" s="67"/>
      <c r="D61" s="68" t="s">
        <v>121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0"/>
      <c r="AC61" s="62"/>
      <c r="AD61" s="63"/>
      <c r="AE61" s="63"/>
      <c r="AF61" s="63"/>
      <c r="AG61" s="63"/>
      <c r="AH61" s="63"/>
      <c r="AI61" s="63"/>
      <c r="AJ61" s="64"/>
      <c r="AK61" s="62"/>
      <c r="AL61" s="63"/>
      <c r="AM61" s="63"/>
      <c r="AN61" s="63"/>
      <c r="AO61" s="63"/>
      <c r="AP61" s="63"/>
      <c r="AQ61" s="63"/>
      <c r="AR61" s="64"/>
      <c r="AS61" s="62">
        <f t="shared" si="0"/>
        <v>0</v>
      </c>
      <c r="AT61" s="63"/>
      <c r="AU61" s="63"/>
      <c r="AV61" s="63"/>
      <c r="AW61" s="63"/>
      <c r="AX61" s="63"/>
      <c r="AY61" s="63"/>
      <c r="AZ61" s="64"/>
      <c r="BA61" s="15"/>
      <c r="BB61" s="16"/>
      <c r="BC61" s="16"/>
      <c r="BD61" s="16"/>
      <c r="BE61" s="16"/>
      <c r="BF61" s="16"/>
      <c r="BG61" s="16"/>
      <c r="BH61" s="16"/>
    </row>
    <row r="62" spans="1:79" ht="12.75" customHeight="1" x14ac:dyDescent="0.2">
      <c r="A62" s="99">
        <v>1</v>
      </c>
      <c r="B62" s="99"/>
      <c r="C62" s="99"/>
      <c r="D62" s="119" t="s">
        <v>91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70"/>
      <c r="AC62" s="128">
        <v>32420652</v>
      </c>
      <c r="AD62" s="128"/>
      <c r="AE62" s="128"/>
      <c r="AF62" s="128"/>
      <c r="AG62" s="128"/>
      <c r="AH62" s="128"/>
      <c r="AI62" s="128"/>
      <c r="AJ62" s="128"/>
      <c r="AK62" s="128">
        <f>56399400+2238750</f>
        <v>58638150</v>
      </c>
      <c r="AL62" s="128"/>
      <c r="AM62" s="128"/>
      <c r="AN62" s="128"/>
      <c r="AO62" s="128"/>
      <c r="AP62" s="128"/>
      <c r="AQ62" s="128"/>
      <c r="AR62" s="128"/>
      <c r="AS62" s="62">
        <f t="shared" si="0"/>
        <v>91058802</v>
      </c>
      <c r="AT62" s="63"/>
      <c r="AU62" s="63"/>
      <c r="AV62" s="63"/>
      <c r="AW62" s="63"/>
      <c r="AX62" s="63"/>
      <c r="AY62" s="63"/>
      <c r="AZ62" s="64"/>
      <c r="BA62" s="17"/>
      <c r="BB62" s="17"/>
      <c r="BC62" s="17"/>
      <c r="BD62" s="17"/>
      <c r="BE62" s="17"/>
      <c r="BF62" s="17"/>
      <c r="BG62" s="17"/>
      <c r="BH62" s="17"/>
      <c r="CA62" s="1" t="s">
        <v>14</v>
      </c>
    </row>
    <row r="63" spans="1:79" s="4" customFormat="1" x14ac:dyDescent="0.2">
      <c r="A63" s="121"/>
      <c r="B63" s="121"/>
      <c r="C63" s="121"/>
      <c r="D63" s="132" t="s">
        <v>65</v>
      </c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4"/>
      <c r="AC63" s="120">
        <f>SUM(AC52:AJ62)</f>
        <v>32420652</v>
      </c>
      <c r="AD63" s="120"/>
      <c r="AE63" s="120"/>
      <c r="AF63" s="120"/>
      <c r="AG63" s="120"/>
      <c r="AH63" s="120"/>
      <c r="AI63" s="120"/>
      <c r="AJ63" s="120"/>
      <c r="AK63" s="120">
        <f t="shared" ref="AK63" si="1">SUM(AK52:AR62)</f>
        <v>58638150</v>
      </c>
      <c r="AL63" s="120"/>
      <c r="AM63" s="120"/>
      <c r="AN63" s="120"/>
      <c r="AO63" s="120"/>
      <c r="AP63" s="120"/>
      <c r="AQ63" s="120"/>
      <c r="AR63" s="120"/>
      <c r="AS63" s="120">
        <f t="shared" ref="AS63" si="2">SUM(AS52:AZ62)</f>
        <v>91058802</v>
      </c>
      <c r="AT63" s="120"/>
      <c r="AU63" s="120"/>
      <c r="AV63" s="120"/>
      <c r="AW63" s="120"/>
      <c r="AX63" s="120"/>
      <c r="AY63" s="120"/>
      <c r="AZ63" s="120"/>
      <c r="BA63" s="29"/>
      <c r="BB63" s="29"/>
      <c r="BC63" s="29"/>
      <c r="BD63" s="29"/>
      <c r="BE63" s="29"/>
      <c r="BF63" s="29"/>
      <c r="BG63" s="29"/>
      <c r="BH63" s="29"/>
    </row>
    <row r="65" spans="1:79" ht="15.75" customHeight="1" x14ac:dyDescent="0.2">
      <c r="A65" s="72" t="s">
        <v>41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</row>
    <row r="66" spans="1:79" ht="15" customHeight="1" x14ac:dyDescent="0.2">
      <c r="A66" s="106" t="s">
        <v>84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9.75" customHeight="1" x14ac:dyDescent="0.2">
      <c r="A67" s="95" t="s">
        <v>27</v>
      </c>
      <c r="B67" s="95"/>
      <c r="C67" s="95"/>
      <c r="D67" s="107" t="s">
        <v>33</v>
      </c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9"/>
      <c r="AB67" s="95" t="s">
        <v>28</v>
      </c>
      <c r="AC67" s="95"/>
      <c r="AD67" s="95"/>
      <c r="AE67" s="95"/>
      <c r="AF67" s="95"/>
      <c r="AG67" s="95"/>
      <c r="AH67" s="95"/>
      <c r="AI67" s="95"/>
      <c r="AJ67" s="95" t="s">
        <v>29</v>
      </c>
      <c r="AK67" s="95"/>
      <c r="AL67" s="95"/>
      <c r="AM67" s="95"/>
      <c r="AN67" s="95"/>
      <c r="AO67" s="95"/>
      <c r="AP67" s="95"/>
      <c r="AQ67" s="95"/>
      <c r="AR67" s="95" t="s">
        <v>26</v>
      </c>
      <c r="AS67" s="95"/>
      <c r="AT67" s="95"/>
      <c r="AU67" s="95"/>
      <c r="AV67" s="95"/>
      <c r="AW67" s="95"/>
      <c r="AX67" s="95"/>
      <c r="AY67" s="95"/>
    </row>
    <row r="68" spans="1:79" ht="7.5" customHeight="1" x14ac:dyDescent="0.2">
      <c r="A68" s="95"/>
      <c r="B68" s="95"/>
      <c r="C68" s="95"/>
      <c r="D68" s="11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2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</row>
    <row r="69" spans="1:79" ht="15.75" customHeight="1" x14ac:dyDescent="0.2">
      <c r="A69" s="95">
        <v>1</v>
      </c>
      <c r="B69" s="95"/>
      <c r="C69" s="95"/>
      <c r="D69" s="114">
        <v>2</v>
      </c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6"/>
      <c r="AB69" s="95">
        <v>3</v>
      </c>
      <c r="AC69" s="95"/>
      <c r="AD69" s="95"/>
      <c r="AE69" s="95"/>
      <c r="AF69" s="95"/>
      <c r="AG69" s="95"/>
      <c r="AH69" s="95"/>
      <c r="AI69" s="95"/>
      <c r="AJ69" s="95">
        <v>4</v>
      </c>
      <c r="AK69" s="95"/>
      <c r="AL69" s="95"/>
      <c r="AM69" s="95"/>
      <c r="AN69" s="95"/>
      <c r="AO69" s="95"/>
      <c r="AP69" s="95"/>
      <c r="AQ69" s="95"/>
      <c r="AR69" s="95">
        <v>5</v>
      </c>
      <c r="AS69" s="95"/>
      <c r="AT69" s="95"/>
      <c r="AU69" s="95"/>
      <c r="AV69" s="95"/>
      <c r="AW69" s="95"/>
      <c r="AX69" s="95"/>
      <c r="AY69" s="95"/>
    </row>
    <row r="70" spans="1:79" ht="27" customHeight="1" x14ac:dyDescent="0.2">
      <c r="A70" s="114">
        <v>1</v>
      </c>
      <c r="B70" s="115"/>
      <c r="C70" s="116"/>
      <c r="D70" s="113" t="s">
        <v>151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70"/>
      <c r="AB70" s="205">
        <v>992451</v>
      </c>
      <c r="AC70" s="206"/>
      <c r="AD70" s="206"/>
      <c r="AE70" s="206"/>
      <c r="AF70" s="206"/>
      <c r="AG70" s="206"/>
      <c r="AH70" s="206"/>
      <c r="AI70" s="207"/>
      <c r="AJ70" s="205">
        <v>54976900</v>
      </c>
      <c r="AK70" s="206"/>
      <c r="AL70" s="206"/>
      <c r="AM70" s="206"/>
      <c r="AN70" s="206"/>
      <c r="AO70" s="206"/>
      <c r="AP70" s="206"/>
      <c r="AQ70" s="207"/>
      <c r="AR70" s="62">
        <f>AB70+AJ70</f>
        <v>55969351</v>
      </c>
      <c r="AS70" s="63"/>
      <c r="AT70" s="63"/>
      <c r="AU70" s="63"/>
      <c r="AV70" s="63"/>
      <c r="AW70" s="63"/>
      <c r="AX70" s="63"/>
      <c r="AY70" s="64"/>
    </row>
    <row r="71" spans="1:79" ht="27" customHeight="1" x14ac:dyDescent="0.2">
      <c r="A71" s="114">
        <v>2</v>
      </c>
      <c r="B71" s="115"/>
      <c r="C71" s="116"/>
      <c r="D71" s="113" t="s">
        <v>148</v>
      </c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70"/>
      <c r="AB71" s="205">
        <v>1100740</v>
      </c>
      <c r="AC71" s="206"/>
      <c r="AD71" s="206"/>
      <c r="AE71" s="206"/>
      <c r="AF71" s="206"/>
      <c r="AG71" s="206"/>
      <c r="AH71" s="206"/>
      <c r="AI71" s="207"/>
      <c r="AJ71" s="205">
        <v>39600</v>
      </c>
      <c r="AK71" s="206"/>
      <c r="AL71" s="206"/>
      <c r="AM71" s="206"/>
      <c r="AN71" s="206"/>
      <c r="AO71" s="206"/>
      <c r="AP71" s="206"/>
      <c r="AQ71" s="207"/>
      <c r="AR71" s="62">
        <f t="shared" ref="AR71:AR74" si="3">AB71+AJ71</f>
        <v>1140340</v>
      </c>
      <c r="AS71" s="63"/>
      <c r="AT71" s="63"/>
      <c r="AU71" s="63"/>
      <c r="AV71" s="63"/>
      <c r="AW71" s="63"/>
      <c r="AX71" s="63"/>
      <c r="AY71" s="64"/>
    </row>
    <row r="72" spans="1:79" ht="39" customHeight="1" x14ac:dyDescent="0.2">
      <c r="A72" s="114">
        <v>3</v>
      </c>
      <c r="B72" s="115"/>
      <c r="C72" s="116"/>
      <c r="D72" s="113" t="s">
        <v>149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70"/>
      <c r="AB72" s="205">
        <v>1536330</v>
      </c>
      <c r="AC72" s="206"/>
      <c r="AD72" s="206"/>
      <c r="AE72" s="206"/>
      <c r="AF72" s="206"/>
      <c r="AG72" s="206"/>
      <c r="AH72" s="206"/>
      <c r="AI72" s="207"/>
      <c r="AJ72" s="205">
        <v>683000</v>
      </c>
      <c r="AK72" s="206"/>
      <c r="AL72" s="206"/>
      <c r="AM72" s="206"/>
      <c r="AN72" s="206"/>
      <c r="AO72" s="206"/>
      <c r="AP72" s="206"/>
      <c r="AQ72" s="207"/>
      <c r="AR72" s="62">
        <f t="shared" si="3"/>
        <v>2219330</v>
      </c>
      <c r="AS72" s="63"/>
      <c r="AT72" s="63"/>
      <c r="AU72" s="63"/>
      <c r="AV72" s="63"/>
      <c r="AW72" s="63"/>
      <c r="AX72" s="63"/>
      <c r="AY72" s="64"/>
    </row>
    <row r="73" spans="1:79" x14ac:dyDescent="0.2">
      <c r="A73" s="99"/>
      <c r="B73" s="99"/>
      <c r="C73" s="99"/>
      <c r="D73" s="101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3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62"/>
      <c r="AS73" s="63"/>
      <c r="AT73" s="63"/>
      <c r="AU73" s="63"/>
      <c r="AV73" s="63"/>
      <c r="AW73" s="63"/>
      <c r="AX73" s="63"/>
      <c r="AY73" s="64"/>
      <c r="CA73" s="1" t="s">
        <v>15</v>
      </c>
    </row>
    <row r="74" spans="1:79" s="4" customFormat="1" ht="12.75" customHeight="1" x14ac:dyDescent="0.2">
      <c r="A74" s="121"/>
      <c r="B74" s="121"/>
      <c r="C74" s="121"/>
      <c r="D74" s="122" t="s">
        <v>26</v>
      </c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4"/>
      <c r="AB74" s="120">
        <f>SUM(AB70:AI73)</f>
        <v>3629521</v>
      </c>
      <c r="AC74" s="120"/>
      <c r="AD74" s="120"/>
      <c r="AE74" s="120"/>
      <c r="AF74" s="120"/>
      <c r="AG74" s="120"/>
      <c r="AH74" s="120"/>
      <c r="AI74" s="120"/>
      <c r="AJ74" s="120">
        <f>SUM(AJ70:AQ73)</f>
        <v>55699500</v>
      </c>
      <c r="AK74" s="120"/>
      <c r="AL74" s="120"/>
      <c r="AM74" s="120"/>
      <c r="AN74" s="120"/>
      <c r="AO74" s="120"/>
      <c r="AP74" s="120"/>
      <c r="AQ74" s="120"/>
      <c r="AR74" s="125">
        <f t="shared" si="3"/>
        <v>59329021</v>
      </c>
      <c r="AS74" s="126"/>
      <c r="AT74" s="126"/>
      <c r="AU74" s="126"/>
      <c r="AV74" s="126"/>
      <c r="AW74" s="126"/>
      <c r="AX74" s="126"/>
      <c r="AY74" s="127"/>
      <c r="CA74" s="4" t="s">
        <v>16</v>
      </c>
    </row>
    <row r="76" spans="1:79" ht="15.75" customHeight="1" x14ac:dyDescent="0.2">
      <c r="A76" s="90" t="s">
        <v>42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</row>
    <row r="77" spans="1:79" ht="30" customHeight="1" x14ac:dyDescent="0.2">
      <c r="A77" s="95" t="s">
        <v>27</v>
      </c>
      <c r="B77" s="95"/>
      <c r="C77" s="95"/>
      <c r="D77" s="95"/>
      <c r="E77" s="95"/>
      <c r="F77" s="95"/>
      <c r="G77" s="114" t="s">
        <v>43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95" t="s">
        <v>2</v>
      </c>
      <c r="AA77" s="95"/>
      <c r="AB77" s="95"/>
      <c r="AC77" s="95"/>
      <c r="AD77" s="95"/>
      <c r="AE77" s="95" t="s">
        <v>1</v>
      </c>
      <c r="AF77" s="95"/>
      <c r="AG77" s="95"/>
      <c r="AH77" s="95"/>
      <c r="AI77" s="95"/>
      <c r="AJ77" s="95"/>
      <c r="AK77" s="95"/>
      <c r="AL77" s="95"/>
      <c r="AM77" s="95"/>
      <c r="AN77" s="95"/>
      <c r="AO77" s="114" t="s">
        <v>28</v>
      </c>
      <c r="AP77" s="115"/>
      <c r="AQ77" s="115"/>
      <c r="AR77" s="115"/>
      <c r="AS77" s="115"/>
      <c r="AT77" s="115"/>
      <c r="AU77" s="115"/>
      <c r="AV77" s="116"/>
      <c r="AW77" s="114" t="s">
        <v>29</v>
      </c>
      <c r="AX77" s="115"/>
      <c r="AY77" s="115"/>
      <c r="AZ77" s="115"/>
      <c r="BA77" s="115"/>
      <c r="BB77" s="115"/>
      <c r="BC77" s="115"/>
      <c r="BD77" s="116"/>
      <c r="BE77" s="114" t="s">
        <v>26</v>
      </c>
      <c r="BF77" s="115"/>
      <c r="BG77" s="115"/>
      <c r="BH77" s="115"/>
      <c r="BI77" s="115"/>
      <c r="BJ77" s="115"/>
      <c r="BK77" s="115"/>
      <c r="BL77" s="116"/>
    </row>
    <row r="78" spans="1:79" ht="15.75" customHeight="1" x14ac:dyDescent="0.2">
      <c r="A78" s="95">
        <v>1</v>
      </c>
      <c r="B78" s="95"/>
      <c r="C78" s="95"/>
      <c r="D78" s="95"/>
      <c r="E78" s="95"/>
      <c r="F78" s="95"/>
      <c r="G78" s="114">
        <v>2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95">
        <v>3</v>
      </c>
      <c r="AA78" s="95"/>
      <c r="AB78" s="95"/>
      <c r="AC78" s="95"/>
      <c r="AD78" s="95"/>
      <c r="AE78" s="95">
        <v>4</v>
      </c>
      <c r="AF78" s="95"/>
      <c r="AG78" s="95"/>
      <c r="AH78" s="95"/>
      <c r="AI78" s="95"/>
      <c r="AJ78" s="95"/>
      <c r="AK78" s="95"/>
      <c r="AL78" s="95"/>
      <c r="AM78" s="95"/>
      <c r="AN78" s="95"/>
      <c r="AO78" s="95">
        <v>5</v>
      </c>
      <c r="AP78" s="95"/>
      <c r="AQ78" s="95"/>
      <c r="AR78" s="95"/>
      <c r="AS78" s="95"/>
      <c r="AT78" s="95"/>
      <c r="AU78" s="95"/>
      <c r="AV78" s="95"/>
      <c r="AW78" s="95">
        <v>6</v>
      </c>
      <c r="AX78" s="95"/>
      <c r="AY78" s="95"/>
      <c r="AZ78" s="95"/>
      <c r="BA78" s="95"/>
      <c r="BB78" s="95"/>
      <c r="BC78" s="95"/>
      <c r="BD78" s="95"/>
      <c r="BE78" s="95">
        <v>7</v>
      </c>
      <c r="BF78" s="95"/>
      <c r="BG78" s="95"/>
      <c r="BH78" s="95"/>
      <c r="BI78" s="95"/>
      <c r="BJ78" s="95"/>
      <c r="BK78" s="95"/>
      <c r="BL78" s="95"/>
    </row>
    <row r="79" spans="1:79" ht="12.75" hidden="1" customHeight="1" x14ac:dyDescent="0.2">
      <c r="A79" s="99" t="s">
        <v>32</v>
      </c>
      <c r="B79" s="99"/>
      <c r="C79" s="99"/>
      <c r="D79" s="99"/>
      <c r="E79" s="99"/>
      <c r="F79" s="99"/>
      <c r="G79" s="101" t="s">
        <v>7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99" t="s">
        <v>19</v>
      </c>
      <c r="AA79" s="99"/>
      <c r="AB79" s="99"/>
      <c r="AC79" s="99"/>
      <c r="AD79" s="99"/>
      <c r="AE79" s="100" t="s">
        <v>31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117" t="s">
        <v>8</v>
      </c>
      <c r="AP79" s="117"/>
      <c r="AQ79" s="117"/>
      <c r="AR79" s="117"/>
      <c r="AS79" s="117"/>
      <c r="AT79" s="117"/>
      <c r="AU79" s="117"/>
      <c r="AV79" s="117"/>
      <c r="AW79" s="117" t="s">
        <v>30</v>
      </c>
      <c r="AX79" s="117"/>
      <c r="AY79" s="117"/>
      <c r="AZ79" s="117"/>
      <c r="BA79" s="117"/>
      <c r="BB79" s="117"/>
      <c r="BC79" s="117"/>
      <c r="BD79" s="117"/>
      <c r="BE79" s="117" t="s">
        <v>67</v>
      </c>
      <c r="BF79" s="117"/>
      <c r="BG79" s="117"/>
      <c r="BH79" s="117"/>
      <c r="BI79" s="117"/>
      <c r="BJ79" s="117"/>
      <c r="BK79" s="117"/>
      <c r="BL79" s="117"/>
      <c r="CA79" s="1" t="s">
        <v>17</v>
      </c>
    </row>
    <row r="80" spans="1:79" s="4" customFormat="1" ht="12.75" customHeight="1" x14ac:dyDescent="0.2">
      <c r="A80" s="121">
        <v>0</v>
      </c>
      <c r="B80" s="121"/>
      <c r="C80" s="121"/>
      <c r="D80" s="121"/>
      <c r="E80" s="121"/>
      <c r="F80" s="121"/>
      <c r="G80" s="141" t="s">
        <v>66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144"/>
      <c r="AA80" s="144"/>
      <c r="AB80" s="144"/>
      <c r="AC80" s="144"/>
      <c r="AD80" s="144"/>
      <c r="AE80" s="145"/>
      <c r="AF80" s="145"/>
      <c r="AG80" s="145"/>
      <c r="AH80" s="145"/>
      <c r="AI80" s="145"/>
      <c r="AJ80" s="145"/>
      <c r="AK80" s="145"/>
      <c r="AL80" s="145"/>
      <c r="AM80" s="145"/>
      <c r="AN80" s="122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  <c r="CA80" s="4" t="s">
        <v>18</v>
      </c>
    </row>
    <row r="81" spans="1:64" ht="12.75" customHeight="1" x14ac:dyDescent="0.2">
      <c r="A81" s="99">
        <v>0</v>
      </c>
      <c r="B81" s="99"/>
      <c r="C81" s="99"/>
      <c r="D81" s="99"/>
      <c r="E81" s="99"/>
      <c r="F81" s="99"/>
      <c r="G81" s="152" t="s">
        <v>92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4"/>
      <c r="Z81" s="118" t="s">
        <v>68</v>
      </c>
      <c r="AA81" s="118"/>
      <c r="AB81" s="118"/>
      <c r="AC81" s="118"/>
      <c r="AD81" s="118"/>
      <c r="AE81" s="118" t="s">
        <v>93</v>
      </c>
      <c r="AF81" s="118"/>
      <c r="AG81" s="118"/>
      <c r="AH81" s="118"/>
      <c r="AI81" s="118"/>
      <c r="AJ81" s="118"/>
      <c r="AK81" s="118"/>
      <c r="AL81" s="118"/>
      <c r="AM81" s="118"/>
      <c r="AN81" s="146"/>
      <c r="AO81" s="128">
        <v>2</v>
      </c>
      <c r="AP81" s="128"/>
      <c r="AQ81" s="128"/>
      <c r="AR81" s="128"/>
      <c r="AS81" s="128"/>
      <c r="AT81" s="128"/>
      <c r="AU81" s="128"/>
      <c r="AV81" s="128"/>
      <c r="AW81" s="128">
        <v>0</v>
      </c>
      <c r="AX81" s="128"/>
      <c r="AY81" s="128"/>
      <c r="AZ81" s="128"/>
      <c r="BA81" s="128"/>
      <c r="BB81" s="128"/>
      <c r="BC81" s="128"/>
      <c r="BD81" s="128"/>
      <c r="BE81" s="128">
        <f>AO81+AW81</f>
        <v>2</v>
      </c>
      <c r="BF81" s="128"/>
      <c r="BG81" s="128"/>
      <c r="BH81" s="128"/>
      <c r="BI81" s="128"/>
      <c r="BJ81" s="128"/>
      <c r="BK81" s="128"/>
      <c r="BL81" s="128"/>
    </row>
    <row r="82" spans="1:64" ht="12.75" customHeight="1" x14ac:dyDescent="0.2">
      <c r="A82" s="99">
        <v>0</v>
      </c>
      <c r="B82" s="99"/>
      <c r="C82" s="99"/>
      <c r="D82" s="99"/>
      <c r="E82" s="99"/>
      <c r="F82" s="99"/>
      <c r="G82" s="152" t="s">
        <v>94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118" t="s">
        <v>68</v>
      </c>
      <c r="AA82" s="118"/>
      <c r="AB82" s="118"/>
      <c r="AC82" s="118"/>
      <c r="AD82" s="118"/>
      <c r="AE82" s="118" t="s">
        <v>93</v>
      </c>
      <c r="AF82" s="118"/>
      <c r="AG82" s="118"/>
      <c r="AH82" s="118"/>
      <c r="AI82" s="118"/>
      <c r="AJ82" s="118"/>
      <c r="AK82" s="118"/>
      <c r="AL82" s="118"/>
      <c r="AM82" s="118"/>
      <c r="AN82" s="146"/>
      <c r="AO82" s="128">
        <v>10</v>
      </c>
      <c r="AP82" s="128"/>
      <c r="AQ82" s="128"/>
      <c r="AR82" s="128"/>
      <c r="AS82" s="128"/>
      <c r="AT82" s="128"/>
      <c r="AU82" s="128"/>
      <c r="AV82" s="128"/>
      <c r="AW82" s="128">
        <v>0</v>
      </c>
      <c r="AX82" s="128"/>
      <c r="AY82" s="128"/>
      <c r="AZ82" s="128"/>
      <c r="BA82" s="128"/>
      <c r="BB82" s="128"/>
      <c r="BC82" s="128"/>
      <c r="BD82" s="128"/>
      <c r="BE82" s="128">
        <f t="shared" ref="BE82:BE99" si="4">AO82+AW82</f>
        <v>10</v>
      </c>
      <c r="BF82" s="128"/>
      <c r="BG82" s="128"/>
      <c r="BH82" s="128"/>
      <c r="BI82" s="128"/>
      <c r="BJ82" s="128"/>
      <c r="BK82" s="128"/>
      <c r="BL82" s="128"/>
    </row>
    <row r="83" spans="1:64" ht="12.75" customHeight="1" x14ac:dyDescent="0.2">
      <c r="A83" s="99">
        <v>0</v>
      </c>
      <c r="B83" s="99"/>
      <c r="C83" s="99"/>
      <c r="D83" s="99"/>
      <c r="E83" s="99"/>
      <c r="F83" s="99"/>
      <c r="G83" s="152" t="s">
        <v>95</v>
      </c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4"/>
      <c r="Z83" s="118" t="s">
        <v>68</v>
      </c>
      <c r="AA83" s="118"/>
      <c r="AB83" s="118"/>
      <c r="AC83" s="118"/>
      <c r="AD83" s="118"/>
      <c r="AE83" s="118" t="s">
        <v>69</v>
      </c>
      <c r="AF83" s="118"/>
      <c r="AG83" s="118"/>
      <c r="AH83" s="118"/>
      <c r="AI83" s="118"/>
      <c r="AJ83" s="118"/>
      <c r="AK83" s="118"/>
      <c r="AL83" s="118"/>
      <c r="AM83" s="118"/>
      <c r="AN83" s="146"/>
      <c r="AO83" s="128">
        <v>87.65</v>
      </c>
      <c r="AP83" s="128"/>
      <c r="AQ83" s="128"/>
      <c r="AR83" s="128"/>
      <c r="AS83" s="128"/>
      <c r="AT83" s="128"/>
      <c r="AU83" s="128"/>
      <c r="AV83" s="128"/>
      <c r="AW83" s="128">
        <v>0</v>
      </c>
      <c r="AX83" s="128"/>
      <c r="AY83" s="128"/>
      <c r="AZ83" s="128"/>
      <c r="BA83" s="128"/>
      <c r="BB83" s="128"/>
      <c r="BC83" s="128"/>
      <c r="BD83" s="128"/>
      <c r="BE83" s="128">
        <f t="shared" si="4"/>
        <v>87.65</v>
      </c>
      <c r="BF83" s="128"/>
      <c r="BG83" s="128"/>
      <c r="BH83" s="128"/>
      <c r="BI83" s="128"/>
      <c r="BJ83" s="128"/>
      <c r="BK83" s="128"/>
      <c r="BL83" s="128"/>
    </row>
    <row r="84" spans="1:64" ht="12.75" customHeight="1" x14ac:dyDescent="0.2">
      <c r="A84" s="99">
        <v>0</v>
      </c>
      <c r="B84" s="99"/>
      <c r="C84" s="99"/>
      <c r="D84" s="99"/>
      <c r="E84" s="99"/>
      <c r="F84" s="99"/>
      <c r="G84" s="152" t="s">
        <v>96</v>
      </c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4"/>
      <c r="Z84" s="118" t="s">
        <v>70</v>
      </c>
      <c r="AA84" s="118"/>
      <c r="AB84" s="118"/>
      <c r="AC84" s="118"/>
      <c r="AD84" s="118"/>
      <c r="AE84" s="118" t="s">
        <v>69</v>
      </c>
      <c r="AF84" s="118"/>
      <c r="AG84" s="118"/>
      <c r="AH84" s="118"/>
      <c r="AI84" s="118"/>
      <c r="AJ84" s="118"/>
      <c r="AK84" s="118"/>
      <c r="AL84" s="118"/>
      <c r="AM84" s="118"/>
      <c r="AN84" s="146"/>
      <c r="AO84" s="128">
        <v>31.65</v>
      </c>
      <c r="AP84" s="128"/>
      <c r="AQ84" s="128"/>
      <c r="AR84" s="128"/>
      <c r="AS84" s="128"/>
      <c r="AT84" s="128"/>
      <c r="AU84" s="128"/>
      <c r="AV84" s="128"/>
      <c r="AW84" s="128">
        <v>0</v>
      </c>
      <c r="AX84" s="128"/>
      <c r="AY84" s="128"/>
      <c r="AZ84" s="128"/>
      <c r="BA84" s="128"/>
      <c r="BB84" s="128"/>
      <c r="BC84" s="128"/>
      <c r="BD84" s="128"/>
      <c r="BE84" s="128">
        <f t="shared" si="4"/>
        <v>31.65</v>
      </c>
      <c r="BF84" s="128"/>
      <c r="BG84" s="128"/>
      <c r="BH84" s="128"/>
      <c r="BI84" s="128"/>
      <c r="BJ84" s="128"/>
      <c r="BK84" s="128"/>
      <c r="BL84" s="128"/>
    </row>
    <row r="85" spans="1:64" ht="68.25" customHeight="1" x14ac:dyDescent="0.2">
      <c r="A85" s="65"/>
      <c r="B85" s="66"/>
      <c r="C85" s="66"/>
      <c r="D85" s="66"/>
      <c r="E85" s="66"/>
      <c r="F85" s="67"/>
      <c r="G85" s="152" t="s">
        <v>153</v>
      </c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60"/>
      <c r="Z85" s="146" t="s">
        <v>101</v>
      </c>
      <c r="AA85" s="147"/>
      <c r="AB85" s="147"/>
      <c r="AC85" s="147"/>
      <c r="AD85" s="148"/>
      <c r="AE85" s="161" t="s">
        <v>152</v>
      </c>
      <c r="AF85" s="153"/>
      <c r="AG85" s="153"/>
      <c r="AH85" s="153"/>
      <c r="AI85" s="153"/>
      <c r="AJ85" s="153"/>
      <c r="AK85" s="153"/>
      <c r="AL85" s="153"/>
      <c r="AM85" s="153"/>
      <c r="AN85" s="154"/>
      <c r="AO85" s="62">
        <v>0</v>
      </c>
      <c r="AP85" s="63"/>
      <c r="AQ85" s="63"/>
      <c r="AR85" s="63"/>
      <c r="AS85" s="63"/>
      <c r="AT85" s="63"/>
      <c r="AU85" s="63"/>
      <c r="AV85" s="64"/>
      <c r="AW85" s="62">
        <v>2009765</v>
      </c>
      <c r="AX85" s="63"/>
      <c r="AY85" s="63"/>
      <c r="AZ85" s="63"/>
      <c r="BA85" s="63"/>
      <c r="BB85" s="63"/>
      <c r="BC85" s="63"/>
      <c r="BD85" s="64"/>
      <c r="BE85" s="128">
        <f t="shared" si="4"/>
        <v>2009765</v>
      </c>
      <c r="BF85" s="128"/>
      <c r="BG85" s="128"/>
      <c r="BH85" s="128"/>
      <c r="BI85" s="128"/>
      <c r="BJ85" s="128"/>
      <c r="BK85" s="128"/>
      <c r="BL85" s="128"/>
    </row>
    <row r="86" spans="1:64" ht="78.75" customHeight="1" x14ac:dyDescent="0.2">
      <c r="A86" s="65"/>
      <c r="B86" s="66"/>
      <c r="C86" s="66"/>
      <c r="D86" s="66"/>
      <c r="E86" s="66"/>
      <c r="F86" s="67"/>
      <c r="G86" s="152" t="s">
        <v>154</v>
      </c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60"/>
      <c r="Z86" s="146" t="s">
        <v>101</v>
      </c>
      <c r="AA86" s="147"/>
      <c r="AB86" s="147"/>
      <c r="AC86" s="147"/>
      <c r="AD86" s="148"/>
      <c r="AE86" s="146" t="s">
        <v>152</v>
      </c>
      <c r="AF86" s="147"/>
      <c r="AG86" s="147"/>
      <c r="AH86" s="147"/>
      <c r="AI86" s="147"/>
      <c r="AJ86" s="147"/>
      <c r="AK86" s="147"/>
      <c r="AL86" s="147"/>
      <c r="AM86" s="147"/>
      <c r="AN86" s="148"/>
      <c r="AO86" s="62">
        <v>0</v>
      </c>
      <c r="AP86" s="63"/>
      <c r="AQ86" s="63"/>
      <c r="AR86" s="63"/>
      <c r="AS86" s="63"/>
      <c r="AT86" s="63"/>
      <c r="AU86" s="63"/>
      <c r="AV86" s="64"/>
      <c r="AW86" s="62">
        <v>903235</v>
      </c>
      <c r="AX86" s="63"/>
      <c r="AY86" s="63"/>
      <c r="AZ86" s="63"/>
      <c r="BA86" s="63"/>
      <c r="BB86" s="63"/>
      <c r="BC86" s="63"/>
      <c r="BD86" s="64"/>
      <c r="BE86" s="128">
        <f t="shared" si="4"/>
        <v>903235</v>
      </c>
      <c r="BF86" s="128"/>
      <c r="BG86" s="128"/>
      <c r="BH86" s="128"/>
      <c r="BI86" s="128"/>
      <c r="BJ86" s="128"/>
      <c r="BK86" s="128"/>
      <c r="BL86" s="128"/>
    </row>
    <row r="87" spans="1:64" ht="78.75" customHeight="1" x14ac:dyDescent="0.2">
      <c r="A87" s="65"/>
      <c r="B87" s="66"/>
      <c r="C87" s="66"/>
      <c r="D87" s="66"/>
      <c r="E87" s="66"/>
      <c r="F87" s="67"/>
      <c r="G87" s="152" t="s">
        <v>183</v>
      </c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60"/>
      <c r="Z87" s="146" t="s">
        <v>101</v>
      </c>
      <c r="AA87" s="147"/>
      <c r="AB87" s="147"/>
      <c r="AC87" s="147"/>
      <c r="AD87" s="148"/>
      <c r="AE87" s="146" t="s">
        <v>152</v>
      </c>
      <c r="AF87" s="147"/>
      <c r="AG87" s="147"/>
      <c r="AH87" s="147"/>
      <c r="AI87" s="147"/>
      <c r="AJ87" s="147"/>
      <c r="AK87" s="147"/>
      <c r="AL87" s="147"/>
      <c r="AM87" s="147"/>
      <c r="AN87" s="148"/>
      <c r="AO87" s="62">
        <v>0</v>
      </c>
      <c r="AP87" s="63"/>
      <c r="AQ87" s="63"/>
      <c r="AR87" s="63"/>
      <c r="AS87" s="63"/>
      <c r="AT87" s="63"/>
      <c r="AU87" s="63"/>
      <c r="AV87" s="64"/>
      <c r="AW87" s="62">
        <v>1287000</v>
      </c>
      <c r="AX87" s="63"/>
      <c r="AY87" s="63"/>
      <c r="AZ87" s="63"/>
      <c r="BA87" s="63"/>
      <c r="BB87" s="63"/>
      <c r="BC87" s="63"/>
      <c r="BD87" s="64"/>
      <c r="BE87" s="62">
        <f>AO87+AW87</f>
        <v>1287000</v>
      </c>
      <c r="BF87" s="63"/>
      <c r="BG87" s="63"/>
      <c r="BH87" s="63"/>
      <c r="BI87" s="63"/>
      <c r="BJ87" s="63"/>
      <c r="BK87" s="63"/>
      <c r="BL87" s="64"/>
    </row>
    <row r="88" spans="1:64" ht="27" customHeight="1" x14ac:dyDescent="0.2">
      <c r="A88" s="65"/>
      <c r="B88" s="66"/>
      <c r="C88" s="66"/>
      <c r="D88" s="66"/>
      <c r="E88" s="66"/>
      <c r="F88" s="67"/>
      <c r="G88" s="152" t="s">
        <v>155</v>
      </c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60"/>
      <c r="Z88" s="146" t="s">
        <v>101</v>
      </c>
      <c r="AA88" s="147"/>
      <c r="AB88" s="147"/>
      <c r="AC88" s="147"/>
      <c r="AD88" s="148"/>
      <c r="AE88" s="146" t="s">
        <v>152</v>
      </c>
      <c r="AF88" s="147"/>
      <c r="AG88" s="147"/>
      <c r="AH88" s="147"/>
      <c r="AI88" s="147"/>
      <c r="AJ88" s="147"/>
      <c r="AK88" s="147"/>
      <c r="AL88" s="147"/>
      <c r="AM88" s="147"/>
      <c r="AN88" s="148"/>
      <c r="AO88" s="62">
        <v>0</v>
      </c>
      <c r="AP88" s="63"/>
      <c r="AQ88" s="63"/>
      <c r="AR88" s="63"/>
      <c r="AS88" s="63"/>
      <c r="AT88" s="63"/>
      <c r="AU88" s="63"/>
      <c r="AV88" s="64"/>
      <c r="AW88" s="62">
        <v>50776900</v>
      </c>
      <c r="AX88" s="63"/>
      <c r="AY88" s="63"/>
      <c r="AZ88" s="63"/>
      <c r="BA88" s="63"/>
      <c r="BB88" s="63"/>
      <c r="BC88" s="63"/>
      <c r="BD88" s="64"/>
      <c r="BE88" s="128">
        <f t="shared" si="4"/>
        <v>50776900</v>
      </c>
      <c r="BF88" s="128"/>
      <c r="BG88" s="128"/>
      <c r="BH88" s="128"/>
      <c r="BI88" s="128"/>
      <c r="BJ88" s="128"/>
      <c r="BK88" s="128"/>
      <c r="BL88" s="128"/>
    </row>
    <row r="89" spans="1:64" ht="27" customHeight="1" x14ac:dyDescent="0.2">
      <c r="A89" s="65"/>
      <c r="B89" s="66"/>
      <c r="C89" s="66"/>
      <c r="D89" s="66"/>
      <c r="E89" s="66"/>
      <c r="F89" s="67"/>
      <c r="G89" s="152" t="s">
        <v>165</v>
      </c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60"/>
      <c r="Z89" s="146" t="s">
        <v>101</v>
      </c>
      <c r="AA89" s="147"/>
      <c r="AB89" s="147"/>
      <c r="AC89" s="147"/>
      <c r="AD89" s="148"/>
      <c r="AE89" s="152" t="s">
        <v>132</v>
      </c>
      <c r="AF89" s="159"/>
      <c r="AG89" s="159"/>
      <c r="AH89" s="159"/>
      <c r="AI89" s="159"/>
      <c r="AJ89" s="159"/>
      <c r="AK89" s="159"/>
      <c r="AL89" s="159"/>
      <c r="AM89" s="159"/>
      <c r="AN89" s="160"/>
      <c r="AO89" s="62">
        <v>2359480</v>
      </c>
      <c r="AP89" s="63"/>
      <c r="AQ89" s="63"/>
      <c r="AR89" s="63"/>
      <c r="AS89" s="63"/>
      <c r="AT89" s="63"/>
      <c r="AU89" s="63"/>
      <c r="AV89" s="64"/>
      <c r="AW89" s="62">
        <v>0</v>
      </c>
      <c r="AX89" s="63"/>
      <c r="AY89" s="63"/>
      <c r="AZ89" s="63"/>
      <c r="BA89" s="63"/>
      <c r="BB89" s="63"/>
      <c r="BC89" s="63"/>
      <c r="BD89" s="64"/>
      <c r="BE89" s="62">
        <f t="shared" si="4"/>
        <v>2359480</v>
      </c>
      <c r="BF89" s="63"/>
      <c r="BG89" s="63"/>
      <c r="BH89" s="63"/>
      <c r="BI89" s="63"/>
      <c r="BJ89" s="63"/>
      <c r="BK89" s="63"/>
      <c r="BL89" s="64"/>
    </row>
    <row r="90" spans="1:64" s="4" customFormat="1" ht="12.75" customHeight="1" x14ac:dyDescent="0.2">
      <c r="A90" s="121">
        <v>0</v>
      </c>
      <c r="B90" s="121"/>
      <c r="C90" s="121"/>
      <c r="D90" s="121"/>
      <c r="E90" s="121"/>
      <c r="F90" s="121"/>
      <c r="G90" s="156" t="s">
        <v>71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8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1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8">
        <f t="shared" si="4"/>
        <v>0</v>
      </c>
      <c r="BF90" s="128"/>
      <c r="BG90" s="128"/>
      <c r="BH90" s="128"/>
      <c r="BI90" s="128"/>
      <c r="BJ90" s="128"/>
      <c r="BK90" s="128"/>
      <c r="BL90" s="128"/>
    </row>
    <row r="91" spans="1:64" ht="12.75" customHeight="1" x14ac:dyDescent="0.2">
      <c r="A91" s="99">
        <v>0</v>
      </c>
      <c r="B91" s="99"/>
      <c r="C91" s="99"/>
      <c r="D91" s="99"/>
      <c r="E91" s="99"/>
      <c r="F91" s="99"/>
      <c r="G91" s="152" t="s">
        <v>97</v>
      </c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4"/>
      <c r="Z91" s="118" t="s">
        <v>70</v>
      </c>
      <c r="AA91" s="118"/>
      <c r="AB91" s="118"/>
      <c r="AC91" s="118"/>
      <c r="AD91" s="118"/>
      <c r="AE91" s="118" t="s">
        <v>93</v>
      </c>
      <c r="AF91" s="118"/>
      <c r="AG91" s="118"/>
      <c r="AH91" s="118"/>
      <c r="AI91" s="118"/>
      <c r="AJ91" s="118"/>
      <c r="AK91" s="118"/>
      <c r="AL91" s="118"/>
      <c r="AM91" s="118"/>
      <c r="AN91" s="146"/>
      <c r="AO91" s="155">
        <v>185</v>
      </c>
      <c r="AP91" s="155"/>
      <c r="AQ91" s="155"/>
      <c r="AR91" s="155"/>
      <c r="AS91" s="155"/>
      <c r="AT91" s="155"/>
      <c r="AU91" s="155"/>
      <c r="AV91" s="155"/>
      <c r="AW91" s="155">
        <v>0</v>
      </c>
      <c r="AX91" s="155"/>
      <c r="AY91" s="155"/>
      <c r="AZ91" s="155"/>
      <c r="BA91" s="155"/>
      <c r="BB91" s="155"/>
      <c r="BC91" s="155"/>
      <c r="BD91" s="155"/>
      <c r="BE91" s="128">
        <f t="shared" si="4"/>
        <v>185</v>
      </c>
      <c r="BF91" s="128"/>
      <c r="BG91" s="128"/>
      <c r="BH91" s="128"/>
      <c r="BI91" s="128"/>
      <c r="BJ91" s="128"/>
      <c r="BK91" s="128"/>
      <c r="BL91" s="128"/>
    </row>
    <row r="92" spans="1:64" ht="12.75" customHeight="1" x14ac:dyDescent="0.2">
      <c r="A92" s="99">
        <v>0</v>
      </c>
      <c r="B92" s="99"/>
      <c r="C92" s="99"/>
      <c r="D92" s="99"/>
      <c r="E92" s="99"/>
      <c r="F92" s="99"/>
      <c r="G92" s="152" t="s">
        <v>98</v>
      </c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4"/>
      <c r="Z92" s="118" t="s">
        <v>70</v>
      </c>
      <c r="AA92" s="118"/>
      <c r="AB92" s="118"/>
      <c r="AC92" s="118"/>
      <c r="AD92" s="118"/>
      <c r="AE92" s="118" t="s">
        <v>93</v>
      </c>
      <c r="AF92" s="118"/>
      <c r="AG92" s="118"/>
      <c r="AH92" s="118"/>
      <c r="AI92" s="118"/>
      <c r="AJ92" s="118"/>
      <c r="AK92" s="118"/>
      <c r="AL92" s="118"/>
      <c r="AM92" s="118"/>
      <c r="AN92" s="146"/>
      <c r="AO92" s="155">
        <v>87</v>
      </c>
      <c r="AP92" s="155"/>
      <c r="AQ92" s="155"/>
      <c r="AR92" s="155"/>
      <c r="AS92" s="155"/>
      <c r="AT92" s="155"/>
      <c r="AU92" s="155"/>
      <c r="AV92" s="155"/>
      <c r="AW92" s="155">
        <v>0</v>
      </c>
      <c r="AX92" s="155"/>
      <c r="AY92" s="155"/>
      <c r="AZ92" s="155"/>
      <c r="BA92" s="155"/>
      <c r="BB92" s="155"/>
      <c r="BC92" s="155"/>
      <c r="BD92" s="155"/>
      <c r="BE92" s="128">
        <f t="shared" si="4"/>
        <v>87</v>
      </c>
      <c r="BF92" s="128"/>
      <c r="BG92" s="128"/>
      <c r="BH92" s="128"/>
      <c r="BI92" s="128"/>
      <c r="BJ92" s="128"/>
      <c r="BK92" s="128"/>
      <c r="BL92" s="128"/>
    </row>
    <row r="93" spans="1:64" ht="12.75" customHeight="1" x14ac:dyDescent="0.2">
      <c r="A93" s="99">
        <v>0</v>
      </c>
      <c r="B93" s="99"/>
      <c r="C93" s="99"/>
      <c r="D93" s="99"/>
      <c r="E93" s="99"/>
      <c r="F93" s="99"/>
      <c r="G93" s="152" t="s">
        <v>99</v>
      </c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4"/>
      <c r="Z93" s="118" t="s">
        <v>70</v>
      </c>
      <c r="AA93" s="118"/>
      <c r="AB93" s="118"/>
      <c r="AC93" s="118"/>
      <c r="AD93" s="118"/>
      <c r="AE93" s="118" t="s">
        <v>93</v>
      </c>
      <c r="AF93" s="118"/>
      <c r="AG93" s="118"/>
      <c r="AH93" s="118"/>
      <c r="AI93" s="118"/>
      <c r="AJ93" s="118"/>
      <c r="AK93" s="118"/>
      <c r="AL93" s="118"/>
      <c r="AM93" s="118"/>
      <c r="AN93" s="146"/>
      <c r="AO93" s="155">
        <v>98</v>
      </c>
      <c r="AP93" s="155"/>
      <c r="AQ93" s="155"/>
      <c r="AR93" s="155"/>
      <c r="AS93" s="155"/>
      <c r="AT93" s="155"/>
      <c r="AU93" s="155"/>
      <c r="AV93" s="155"/>
      <c r="AW93" s="155">
        <v>0</v>
      </c>
      <c r="AX93" s="155"/>
      <c r="AY93" s="155"/>
      <c r="AZ93" s="155"/>
      <c r="BA93" s="155"/>
      <c r="BB93" s="155"/>
      <c r="BC93" s="155"/>
      <c r="BD93" s="155"/>
      <c r="BE93" s="128">
        <f t="shared" si="4"/>
        <v>98</v>
      </c>
      <c r="BF93" s="128"/>
      <c r="BG93" s="128"/>
      <c r="BH93" s="128"/>
      <c r="BI93" s="128"/>
      <c r="BJ93" s="128"/>
      <c r="BK93" s="128"/>
      <c r="BL93" s="128"/>
    </row>
    <row r="94" spans="1:64" ht="12.75" customHeight="1" x14ac:dyDescent="0.2">
      <c r="A94" s="65"/>
      <c r="B94" s="66"/>
      <c r="C94" s="66"/>
      <c r="D94" s="66"/>
      <c r="E94" s="66"/>
      <c r="F94" s="67"/>
      <c r="G94" s="152" t="s">
        <v>156</v>
      </c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60"/>
      <c r="Z94" s="146" t="s">
        <v>68</v>
      </c>
      <c r="AA94" s="147"/>
      <c r="AB94" s="147"/>
      <c r="AC94" s="147"/>
      <c r="AD94" s="148"/>
      <c r="AE94" s="146" t="s">
        <v>73</v>
      </c>
      <c r="AF94" s="147"/>
      <c r="AG94" s="147"/>
      <c r="AH94" s="147"/>
      <c r="AI94" s="147"/>
      <c r="AJ94" s="147"/>
      <c r="AK94" s="147"/>
      <c r="AL94" s="147"/>
      <c r="AM94" s="147"/>
      <c r="AN94" s="148"/>
      <c r="AO94" s="149">
        <v>0</v>
      </c>
      <c r="AP94" s="150"/>
      <c r="AQ94" s="150"/>
      <c r="AR94" s="150"/>
      <c r="AS94" s="150"/>
      <c r="AT94" s="150"/>
      <c r="AU94" s="150"/>
      <c r="AV94" s="151"/>
      <c r="AW94" s="149">
        <v>2</v>
      </c>
      <c r="AX94" s="150"/>
      <c r="AY94" s="150"/>
      <c r="AZ94" s="150"/>
      <c r="BA94" s="150"/>
      <c r="BB94" s="150"/>
      <c r="BC94" s="150"/>
      <c r="BD94" s="151"/>
      <c r="BE94" s="62">
        <f t="shared" ref="BE94" si="5">AO94+AW94</f>
        <v>2</v>
      </c>
      <c r="BF94" s="63"/>
      <c r="BG94" s="63"/>
      <c r="BH94" s="63"/>
      <c r="BI94" s="63"/>
      <c r="BJ94" s="63"/>
      <c r="BK94" s="63"/>
      <c r="BL94" s="64"/>
    </row>
    <row r="95" spans="1:64" ht="12.75" customHeight="1" x14ac:dyDescent="0.2">
      <c r="A95" s="65"/>
      <c r="B95" s="66"/>
      <c r="C95" s="66"/>
      <c r="D95" s="66"/>
      <c r="E95" s="66"/>
      <c r="F95" s="67"/>
      <c r="G95" s="152" t="s">
        <v>137</v>
      </c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4"/>
      <c r="Z95" s="146" t="s">
        <v>68</v>
      </c>
      <c r="AA95" s="147"/>
      <c r="AB95" s="147"/>
      <c r="AC95" s="147"/>
      <c r="AD95" s="148"/>
      <c r="AE95" s="146" t="s">
        <v>73</v>
      </c>
      <c r="AF95" s="147"/>
      <c r="AG95" s="147"/>
      <c r="AH95" s="147"/>
      <c r="AI95" s="147"/>
      <c r="AJ95" s="147"/>
      <c r="AK95" s="147"/>
      <c r="AL95" s="147"/>
      <c r="AM95" s="147"/>
      <c r="AN95" s="148"/>
      <c r="AO95" s="149">
        <v>2</v>
      </c>
      <c r="AP95" s="150"/>
      <c r="AQ95" s="150"/>
      <c r="AR95" s="150"/>
      <c r="AS95" s="150"/>
      <c r="AT95" s="150"/>
      <c r="AU95" s="150"/>
      <c r="AV95" s="151"/>
      <c r="AW95" s="149">
        <v>0</v>
      </c>
      <c r="AX95" s="150"/>
      <c r="AY95" s="150"/>
      <c r="AZ95" s="150"/>
      <c r="BA95" s="150"/>
      <c r="BB95" s="150"/>
      <c r="BC95" s="150"/>
      <c r="BD95" s="151"/>
      <c r="BE95" s="62">
        <f t="shared" ref="BE95" si="6">AO95+AW95</f>
        <v>2</v>
      </c>
      <c r="BF95" s="63"/>
      <c r="BG95" s="63"/>
      <c r="BH95" s="63"/>
      <c r="BI95" s="63"/>
      <c r="BJ95" s="63"/>
      <c r="BK95" s="63"/>
      <c r="BL95" s="64"/>
    </row>
    <row r="96" spans="1:64" s="4" customFormat="1" ht="12.75" customHeight="1" x14ac:dyDescent="0.2">
      <c r="A96" s="121">
        <v>0</v>
      </c>
      <c r="B96" s="121"/>
      <c r="C96" s="121"/>
      <c r="D96" s="121"/>
      <c r="E96" s="121"/>
      <c r="F96" s="121"/>
      <c r="G96" s="156" t="s">
        <v>72</v>
      </c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8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1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8">
        <f t="shared" si="4"/>
        <v>0</v>
      </c>
      <c r="BF96" s="128"/>
      <c r="BG96" s="128"/>
      <c r="BH96" s="128"/>
      <c r="BI96" s="128"/>
      <c r="BJ96" s="128"/>
      <c r="BK96" s="128"/>
      <c r="BL96" s="128"/>
    </row>
    <row r="97" spans="1:64" ht="12.75" customHeight="1" x14ac:dyDescent="0.2">
      <c r="A97" s="99">
        <v>0</v>
      </c>
      <c r="B97" s="99"/>
      <c r="C97" s="99"/>
      <c r="D97" s="99"/>
      <c r="E97" s="99"/>
      <c r="F97" s="99"/>
      <c r="G97" s="152" t="s">
        <v>100</v>
      </c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4"/>
      <c r="Z97" s="118" t="s">
        <v>101</v>
      </c>
      <c r="AA97" s="118"/>
      <c r="AB97" s="118"/>
      <c r="AC97" s="118"/>
      <c r="AD97" s="118"/>
      <c r="AE97" s="118" t="s">
        <v>73</v>
      </c>
      <c r="AF97" s="118"/>
      <c r="AG97" s="118"/>
      <c r="AH97" s="118"/>
      <c r="AI97" s="118"/>
      <c r="AJ97" s="118"/>
      <c r="AK97" s="118"/>
      <c r="AL97" s="118"/>
      <c r="AM97" s="118"/>
      <c r="AN97" s="146"/>
      <c r="AO97" s="128">
        <f>AC62/AO91</f>
        <v>175246.76756756756</v>
      </c>
      <c r="AP97" s="128"/>
      <c r="AQ97" s="128"/>
      <c r="AR97" s="128"/>
      <c r="AS97" s="128"/>
      <c r="AT97" s="128"/>
      <c r="AU97" s="128"/>
      <c r="AV97" s="128"/>
      <c r="AW97" s="128">
        <v>0</v>
      </c>
      <c r="AX97" s="128"/>
      <c r="AY97" s="128"/>
      <c r="AZ97" s="128"/>
      <c r="BA97" s="128"/>
      <c r="BB97" s="128"/>
      <c r="BC97" s="128"/>
      <c r="BD97" s="128"/>
      <c r="BE97" s="128">
        <f t="shared" si="4"/>
        <v>175246.76756756756</v>
      </c>
      <c r="BF97" s="128"/>
      <c r="BG97" s="128"/>
      <c r="BH97" s="128"/>
      <c r="BI97" s="128"/>
      <c r="BJ97" s="128"/>
      <c r="BK97" s="128"/>
      <c r="BL97" s="128"/>
    </row>
    <row r="98" spans="1:64" ht="12.75" customHeight="1" x14ac:dyDescent="0.2">
      <c r="A98" s="99">
        <v>0</v>
      </c>
      <c r="B98" s="99"/>
      <c r="C98" s="99"/>
      <c r="D98" s="99"/>
      <c r="E98" s="99"/>
      <c r="F98" s="99"/>
      <c r="G98" s="152" t="s">
        <v>102</v>
      </c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4"/>
      <c r="Z98" s="118" t="s">
        <v>101</v>
      </c>
      <c r="AA98" s="118"/>
      <c r="AB98" s="118"/>
      <c r="AC98" s="118"/>
      <c r="AD98" s="118"/>
      <c r="AE98" s="118" t="s">
        <v>73</v>
      </c>
      <c r="AF98" s="118"/>
      <c r="AG98" s="118"/>
      <c r="AH98" s="118"/>
      <c r="AI98" s="118"/>
      <c r="AJ98" s="118"/>
      <c r="AK98" s="118"/>
      <c r="AL98" s="118"/>
      <c r="AM98" s="118"/>
      <c r="AN98" s="146"/>
      <c r="AO98" s="128">
        <v>15237706</v>
      </c>
      <c r="AP98" s="128"/>
      <c r="AQ98" s="128"/>
      <c r="AR98" s="128"/>
      <c r="AS98" s="128"/>
      <c r="AT98" s="128"/>
      <c r="AU98" s="128"/>
      <c r="AV98" s="128"/>
      <c r="AW98" s="128">
        <v>0</v>
      </c>
      <c r="AX98" s="128"/>
      <c r="AY98" s="128"/>
      <c r="AZ98" s="128"/>
      <c r="BA98" s="128"/>
      <c r="BB98" s="128"/>
      <c r="BC98" s="128"/>
      <c r="BD98" s="128"/>
      <c r="BE98" s="128">
        <f t="shared" si="4"/>
        <v>15237706</v>
      </c>
      <c r="BF98" s="128"/>
      <c r="BG98" s="128"/>
      <c r="BH98" s="128"/>
      <c r="BI98" s="128"/>
      <c r="BJ98" s="128"/>
      <c r="BK98" s="128"/>
      <c r="BL98" s="128"/>
    </row>
    <row r="99" spans="1:64" ht="12.75" customHeight="1" x14ac:dyDescent="0.2">
      <c r="A99" s="99">
        <v>0</v>
      </c>
      <c r="B99" s="99"/>
      <c r="C99" s="99"/>
      <c r="D99" s="99"/>
      <c r="E99" s="99"/>
      <c r="F99" s="99"/>
      <c r="G99" s="152" t="s">
        <v>103</v>
      </c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60"/>
      <c r="Z99" s="118" t="s">
        <v>101</v>
      </c>
      <c r="AA99" s="118"/>
      <c r="AB99" s="118"/>
      <c r="AC99" s="118"/>
      <c r="AD99" s="118"/>
      <c r="AE99" s="118" t="s">
        <v>73</v>
      </c>
      <c r="AF99" s="118"/>
      <c r="AG99" s="118"/>
      <c r="AH99" s="118"/>
      <c r="AI99" s="118"/>
      <c r="AJ99" s="118"/>
      <c r="AK99" s="118"/>
      <c r="AL99" s="118"/>
      <c r="AM99" s="118"/>
      <c r="AN99" s="146"/>
      <c r="AO99" s="128">
        <f>AC62-AO98</f>
        <v>17182946</v>
      </c>
      <c r="AP99" s="128"/>
      <c r="AQ99" s="128"/>
      <c r="AR99" s="128"/>
      <c r="AS99" s="128"/>
      <c r="AT99" s="128"/>
      <c r="AU99" s="128"/>
      <c r="AV99" s="128"/>
      <c r="AW99" s="128">
        <v>0</v>
      </c>
      <c r="AX99" s="128"/>
      <c r="AY99" s="128"/>
      <c r="AZ99" s="128"/>
      <c r="BA99" s="128"/>
      <c r="BB99" s="128"/>
      <c r="BC99" s="128"/>
      <c r="BD99" s="128"/>
      <c r="BE99" s="128">
        <f t="shared" si="4"/>
        <v>17182946</v>
      </c>
      <c r="BF99" s="128"/>
      <c r="BG99" s="128"/>
      <c r="BH99" s="128"/>
      <c r="BI99" s="128"/>
      <c r="BJ99" s="128"/>
      <c r="BK99" s="128"/>
      <c r="BL99" s="128"/>
    </row>
    <row r="100" spans="1:64" ht="26.25" customHeight="1" x14ac:dyDescent="0.2">
      <c r="A100" s="65"/>
      <c r="B100" s="66"/>
      <c r="C100" s="66"/>
      <c r="D100" s="66"/>
      <c r="E100" s="66"/>
      <c r="F100" s="67"/>
      <c r="G100" s="152" t="s">
        <v>157</v>
      </c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60"/>
      <c r="Z100" s="118" t="s">
        <v>101</v>
      </c>
      <c r="AA100" s="118"/>
      <c r="AB100" s="118"/>
      <c r="AC100" s="118"/>
      <c r="AD100" s="118"/>
      <c r="AE100" s="118" t="s">
        <v>73</v>
      </c>
      <c r="AF100" s="118"/>
      <c r="AG100" s="118"/>
      <c r="AH100" s="118"/>
      <c r="AI100" s="118"/>
      <c r="AJ100" s="118"/>
      <c r="AK100" s="118"/>
      <c r="AL100" s="118"/>
      <c r="AM100" s="118"/>
      <c r="AN100" s="146"/>
      <c r="AO100" s="62">
        <v>0</v>
      </c>
      <c r="AP100" s="63"/>
      <c r="AQ100" s="63"/>
      <c r="AR100" s="63"/>
      <c r="AS100" s="63"/>
      <c r="AT100" s="63"/>
      <c r="AU100" s="63"/>
      <c r="AV100" s="64"/>
      <c r="AW100" s="62">
        <f>(AW85+AW86+AW87+AW88)/12</f>
        <v>4581408.333333333</v>
      </c>
      <c r="AX100" s="63"/>
      <c r="AY100" s="63"/>
      <c r="AZ100" s="63"/>
      <c r="BA100" s="63"/>
      <c r="BB100" s="63"/>
      <c r="BC100" s="63"/>
      <c r="BD100" s="64"/>
      <c r="BE100" s="62">
        <f t="shared" ref="BE100" si="7">AO100+AW100</f>
        <v>4581408.333333333</v>
      </c>
      <c r="BF100" s="63"/>
      <c r="BG100" s="63"/>
      <c r="BH100" s="63"/>
      <c r="BI100" s="63"/>
      <c r="BJ100" s="63"/>
      <c r="BK100" s="63"/>
      <c r="BL100" s="64"/>
    </row>
    <row r="101" spans="1:64" ht="26.25" customHeight="1" x14ac:dyDescent="0.2">
      <c r="A101" s="65"/>
      <c r="B101" s="66"/>
      <c r="C101" s="66"/>
      <c r="D101" s="66"/>
      <c r="E101" s="66"/>
      <c r="F101" s="67"/>
      <c r="G101" s="161" t="s">
        <v>166</v>
      </c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4"/>
      <c r="Z101" s="118" t="s">
        <v>101</v>
      </c>
      <c r="AA101" s="118"/>
      <c r="AB101" s="118"/>
      <c r="AC101" s="118"/>
      <c r="AD101" s="118"/>
      <c r="AE101" s="118" t="s">
        <v>73</v>
      </c>
      <c r="AF101" s="118"/>
      <c r="AG101" s="118"/>
      <c r="AH101" s="118"/>
      <c r="AI101" s="118"/>
      <c r="AJ101" s="118"/>
      <c r="AK101" s="118"/>
      <c r="AL101" s="118"/>
      <c r="AM101" s="118"/>
      <c r="AN101" s="146"/>
      <c r="AO101" s="62">
        <f>AO89/12</f>
        <v>196623.33333333334</v>
      </c>
      <c r="AP101" s="63"/>
      <c r="AQ101" s="63"/>
      <c r="AR101" s="63"/>
      <c r="AS101" s="63"/>
      <c r="AT101" s="63"/>
      <c r="AU101" s="63"/>
      <c r="AV101" s="64"/>
      <c r="AW101" s="62">
        <v>0</v>
      </c>
      <c r="AX101" s="63"/>
      <c r="AY101" s="63"/>
      <c r="AZ101" s="63"/>
      <c r="BA101" s="63"/>
      <c r="BB101" s="63"/>
      <c r="BC101" s="63"/>
      <c r="BD101" s="64"/>
      <c r="BE101" s="62">
        <f t="shared" ref="BE101" si="8">AO101+AW101</f>
        <v>196623.33333333334</v>
      </c>
      <c r="BF101" s="63"/>
      <c r="BG101" s="63"/>
      <c r="BH101" s="63"/>
      <c r="BI101" s="63"/>
      <c r="BJ101" s="63"/>
      <c r="BK101" s="63"/>
      <c r="BL101" s="64"/>
    </row>
    <row r="102" spans="1:64" s="4" customFormat="1" ht="12.75" customHeight="1" x14ac:dyDescent="0.2">
      <c r="A102" s="121">
        <v>0</v>
      </c>
      <c r="B102" s="121"/>
      <c r="C102" s="121"/>
      <c r="D102" s="121"/>
      <c r="E102" s="121"/>
      <c r="F102" s="121"/>
      <c r="G102" s="156" t="s">
        <v>74</v>
      </c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8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1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64" ht="12.75" customHeight="1" x14ac:dyDescent="0.2">
      <c r="A103" s="99">
        <v>0</v>
      </c>
      <c r="B103" s="99"/>
      <c r="C103" s="99"/>
      <c r="D103" s="99"/>
      <c r="E103" s="99"/>
      <c r="F103" s="99"/>
      <c r="G103" s="165" t="s">
        <v>104</v>
      </c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18" t="s">
        <v>105</v>
      </c>
      <c r="AA103" s="118"/>
      <c r="AB103" s="118"/>
      <c r="AC103" s="118"/>
      <c r="AD103" s="118"/>
      <c r="AE103" s="118" t="s">
        <v>73</v>
      </c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55">
        <v>259</v>
      </c>
      <c r="AP103" s="155"/>
      <c r="AQ103" s="155"/>
      <c r="AR103" s="155"/>
      <c r="AS103" s="155"/>
      <c r="AT103" s="155"/>
      <c r="AU103" s="155"/>
      <c r="AV103" s="155"/>
      <c r="AW103" s="128">
        <v>0</v>
      </c>
      <c r="AX103" s="128"/>
      <c r="AY103" s="128"/>
      <c r="AZ103" s="128"/>
      <c r="BA103" s="128"/>
      <c r="BB103" s="128"/>
      <c r="BC103" s="128"/>
      <c r="BD103" s="128"/>
      <c r="BE103" s="128">
        <v>259</v>
      </c>
      <c r="BF103" s="128"/>
      <c r="BG103" s="128"/>
      <c r="BH103" s="128"/>
      <c r="BI103" s="128"/>
      <c r="BJ103" s="128"/>
      <c r="BK103" s="128"/>
      <c r="BL103" s="128"/>
    </row>
    <row r="104" spans="1:64" ht="15" customHeight="1" x14ac:dyDescent="0.2">
      <c r="A104" s="162"/>
      <c r="B104" s="163"/>
      <c r="C104" s="163"/>
      <c r="D104" s="163"/>
      <c r="E104" s="163"/>
      <c r="F104" s="164"/>
      <c r="G104" s="162" t="s">
        <v>158</v>
      </c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4"/>
      <c r="Z104" s="162" t="s">
        <v>159</v>
      </c>
      <c r="AA104" s="163"/>
      <c r="AB104" s="163"/>
      <c r="AC104" s="163"/>
      <c r="AD104" s="164"/>
      <c r="AE104" s="161" t="s">
        <v>73</v>
      </c>
      <c r="AF104" s="153"/>
      <c r="AG104" s="153"/>
      <c r="AH104" s="153"/>
      <c r="AI104" s="153"/>
      <c r="AJ104" s="153"/>
      <c r="AK104" s="153"/>
      <c r="AL104" s="153"/>
      <c r="AM104" s="153"/>
      <c r="AN104" s="154"/>
      <c r="AO104" s="62">
        <v>100</v>
      </c>
      <c r="AP104" s="63"/>
      <c r="AQ104" s="63"/>
      <c r="AR104" s="63"/>
      <c r="AS104" s="63"/>
      <c r="AT104" s="63"/>
      <c r="AU104" s="63"/>
      <c r="AV104" s="64"/>
      <c r="AW104" s="62">
        <v>100</v>
      </c>
      <c r="AX104" s="63"/>
      <c r="AY104" s="63"/>
      <c r="AZ104" s="63"/>
      <c r="BA104" s="63"/>
      <c r="BB104" s="63"/>
      <c r="BC104" s="63"/>
      <c r="BD104" s="64"/>
      <c r="BE104" s="62">
        <f>AW104</f>
        <v>100</v>
      </c>
      <c r="BF104" s="63"/>
      <c r="BG104" s="63"/>
      <c r="BH104" s="63"/>
      <c r="BI104" s="63"/>
      <c r="BJ104" s="63"/>
      <c r="BK104" s="63"/>
      <c r="BL104" s="64"/>
    </row>
    <row r="105" spans="1:64" ht="9.75" customHeight="1" x14ac:dyDescent="0.2"/>
    <row r="106" spans="1:64" ht="16.5" customHeight="1" x14ac:dyDescent="0.2">
      <c r="A106" s="136" t="s">
        <v>79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5"/>
      <c r="AO106" s="139" t="s">
        <v>81</v>
      </c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</row>
    <row r="107" spans="1:64" x14ac:dyDescent="0.2">
      <c r="W107" s="131" t="s">
        <v>5</v>
      </c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O107" s="131" t="s">
        <v>63</v>
      </c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</row>
    <row r="108" spans="1:64" ht="15.75" customHeight="1" x14ac:dyDescent="0.2">
      <c r="A108" s="85" t="s">
        <v>3</v>
      </c>
      <c r="B108" s="85"/>
      <c r="C108" s="85"/>
      <c r="D108" s="85"/>
      <c r="E108" s="85"/>
      <c r="F108" s="85"/>
    </row>
    <row r="109" spans="1:64" ht="13.15" customHeight="1" x14ac:dyDescent="0.2">
      <c r="A109" s="73" t="s">
        <v>78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</row>
    <row r="110" spans="1:64" x14ac:dyDescent="0.2">
      <c r="A110" s="135" t="s">
        <v>46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</row>
    <row r="111" spans="1:64" ht="10.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</row>
    <row r="112" spans="1:64" ht="15.75" customHeight="1" x14ac:dyDescent="0.2">
      <c r="A112" s="136" t="s">
        <v>80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5"/>
      <c r="AO112" s="139" t="s">
        <v>246</v>
      </c>
      <c r="AP112" s="139"/>
      <c r="AQ112" s="139"/>
      <c r="AR112" s="139"/>
      <c r="AS112" s="139"/>
      <c r="AT112" s="139"/>
      <c r="AU112" s="139"/>
      <c r="AV112" s="139"/>
      <c r="AW112" s="139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</row>
    <row r="113" spans="1:59" x14ac:dyDescent="0.2">
      <c r="W113" s="131" t="s">
        <v>5</v>
      </c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O113" s="131" t="s">
        <v>63</v>
      </c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</row>
    <row r="114" spans="1:59" x14ac:dyDescent="0.2">
      <c r="A114" s="129"/>
      <c r="B114" s="130"/>
      <c r="C114" s="130"/>
      <c r="D114" s="130"/>
      <c r="E114" s="130"/>
      <c r="F114" s="130"/>
      <c r="G114" s="130"/>
      <c r="H114" s="130"/>
    </row>
    <row r="115" spans="1:59" x14ac:dyDescent="0.2">
      <c r="A115" s="131" t="s">
        <v>44</v>
      </c>
      <c r="B115" s="131"/>
      <c r="C115" s="131"/>
      <c r="D115" s="131"/>
      <c r="E115" s="131"/>
      <c r="F115" s="131"/>
      <c r="G115" s="131"/>
      <c r="H115" s="131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59" x14ac:dyDescent="0.2">
      <c r="A116" s="1" t="s">
        <v>45</v>
      </c>
    </row>
  </sheetData>
  <mergeCells count="394">
    <mergeCell ref="AO112:AW112"/>
    <mergeCell ref="BE95:BL95"/>
    <mergeCell ref="G100:Y100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100:BD100"/>
    <mergeCell ref="BE100:BL100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A89:F89"/>
    <mergeCell ref="G89:Y89"/>
    <mergeCell ref="Z89:AD89"/>
    <mergeCell ref="AE89:AN89"/>
    <mergeCell ref="AO89:AV89"/>
    <mergeCell ref="AW89:BD89"/>
    <mergeCell ref="BE89:BL89"/>
    <mergeCell ref="BE85:BL85"/>
    <mergeCell ref="BE86:BL86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BE104:BL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G94:Y94"/>
    <mergeCell ref="A94:F94"/>
    <mergeCell ref="Z94:AD94"/>
    <mergeCell ref="A104:F104"/>
    <mergeCell ref="G104:Y104"/>
    <mergeCell ref="Z104:AD104"/>
    <mergeCell ref="AE104:AN104"/>
    <mergeCell ref="AO104:AV104"/>
    <mergeCell ref="AW104:BD104"/>
    <mergeCell ref="G101:Y101"/>
    <mergeCell ref="Z101:AD101"/>
    <mergeCell ref="AE101:AN101"/>
    <mergeCell ref="AO101:AV101"/>
    <mergeCell ref="AW101:BD101"/>
    <mergeCell ref="A95:F95"/>
    <mergeCell ref="G95:Y95"/>
    <mergeCell ref="Z95:AD95"/>
    <mergeCell ref="AE95:AN95"/>
    <mergeCell ref="AO95:AV95"/>
    <mergeCell ref="AW95:BD95"/>
    <mergeCell ref="A100:F100"/>
    <mergeCell ref="Z100:AD100"/>
    <mergeCell ref="AE100:AN100"/>
    <mergeCell ref="AO100:AV100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61:C61"/>
    <mergeCell ref="D61:AB61"/>
    <mergeCell ref="AC61:AJ61"/>
    <mergeCell ref="AK61:AR61"/>
    <mergeCell ref="AS61:AZ61"/>
    <mergeCell ref="A85:F85"/>
    <mergeCell ref="A86:F86"/>
    <mergeCell ref="A88:F88"/>
    <mergeCell ref="G85:Y85"/>
    <mergeCell ref="G86:Y86"/>
    <mergeCell ref="G88:Y88"/>
    <mergeCell ref="Z85:AD85"/>
    <mergeCell ref="Z86:AD86"/>
    <mergeCell ref="Z88:AD88"/>
    <mergeCell ref="AE85:AN85"/>
    <mergeCell ref="AE86:AN86"/>
    <mergeCell ref="AE88:AN88"/>
    <mergeCell ref="AO85:AV85"/>
    <mergeCell ref="AO86:AV86"/>
    <mergeCell ref="AO88:AV88"/>
    <mergeCell ref="AW85:BD85"/>
    <mergeCell ref="AW86:BD86"/>
    <mergeCell ref="AW88:BD88"/>
    <mergeCell ref="AO80:AV80"/>
    <mergeCell ref="A101:F10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BE101:BL101"/>
    <mergeCell ref="G99:Y99"/>
    <mergeCell ref="AW98:BD98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0:BL90"/>
    <mergeCell ref="AE94:AN94"/>
    <mergeCell ref="AO94:AV94"/>
    <mergeCell ref="AW94:BD94"/>
    <mergeCell ref="BE94:BL94"/>
    <mergeCell ref="BE92:BL92"/>
    <mergeCell ref="A93:F93"/>
    <mergeCell ref="G93:Y93"/>
    <mergeCell ref="Z93:AD9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91:F91"/>
    <mergeCell ref="G91:Y91"/>
    <mergeCell ref="A114:H114"/>
    <mergeCell ref="A115:H115"/>
    <mergeCell ref="A43:F43"/>
    <mergeCell ref="G43:BL43"/>
    <mergeCell ref="A63:C63"/>
    <mergeCell ref="D63:AB63"/>
    <mergeCell ref="A109:AS109"/>
    <mergeCell ref="A110:AS110"/>
    <mergeCell ref="A112:V112"/>
    <mergeCell ref="W112:AM112"/>
    <mergeCell ref="W113:AM113"/>
    <mergeCell ref="AO113:BG113"/>
    <mergeCell ref="A106:V106"/>
    <mergeCell ref="W106:AM106"/>
    <mergeCell ref="AO106:BG106"/>
    <mergeCell ref="W107:AM107"/>
    <mergeCell ref="AO107:BG107"/>
    <mergeCell ref="A108:F108"/>
    <mergeCell ref="BE79:BL79"/>
    <mergeCell ref="A80:F80"/>
    <mergeCell ref="G80:Y80"/>
    <mergeCell ref="Z80:AD80"/>
    <mergeCell ref="AE80:AN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45:F45"/>
    <mergeCell ref="G45:BL45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</mergeCells>
  <conditionalFormatting sqref="G80:L80 G84:G87">
    <cfRule type="cellIs" dxfId="223" priority="53" stopIfTrue="1" operator="equal">
      <formula>$G79</formula>
    </cfRule>
  </conditionalFormatting>
  <conditionalFormatting sqref="A80:F80">
    <cfRule type="cellIs" dxfId="222" priority="55" stopIfTrue="1" operator="equal">
      <formula>0</formula>
    </cfRule>
  </conditionalFormatting>
  <conditionalFormatting sqref="D63">
    <cfRule type="cellIs" dxfId="221" priority="52" stopIfTrue="1" operator="equal">
      <formula>$D62</formula>
    </cfRule>
  </conditionalFormatting>
  <conditionalFormatting sqref="G81">
    <cfRule type="cellIs" dxfId="220" priority="49" stopIfTrue="1" operator="equal">
      <formula>$G80</formula>
    </cfRule>
  </conditionalFormatting>
  <conditionalFormatting sqref="A81:F81">
    <cfRule type="cellIs" dxfId="219" priority="50" stopIfTrue="1" operator="equal">
      <formula>0</formula>
    </cfRule>
  </conditionalFormatting>
  <conditionalFormatting sqref="G82">
    <cfRule type="cellIs" dxfId="218" priority="47" stopIfTrue="1" operator="equal">
      <formula>$G81</formula>
    </cfRule>
  </conditionalFormatting>
  <conditionalFormatting sqref="A82:F82">
    <cfRule type="cellIs" dxfId="217" priority="48" stopIfTrue="1" operator="equal">
      <formula>0</formula>
    </cfRule>
  </conditionalFormatting>
  <conditionalFormatting sqref="G83">
    <cfRule type="cellIs" dxfId="216" priority="45" stopIfTrue="1" operator="equal">
      <formula>$G82</formula>
    </cfRule>
  </conditionalFormatting>
  <conditionalFormatting sqref="A83:F83">
    <cfRule type="cellIs" dxfId="215" priority="46" stopIfTrue="1" operator="equal">
      <formula>0</formula>
    </cfRule>
  </conditionalFormatting>
  <conditionalFormatting sqref="A84:F84 A85:A88">
    <cfRule type="cellIs" dxfId="214" priority="44" stopIfTrue="1" operator="equal">
      <formula>0</formula>
    </cfRule>
  </conditionalFormatting>
  <conditionalFormatting sqref="G90">
    <cfRule type="cellIs" dxfId="213" priority="41" stopIfTrue="1" operator="equal">
      <formula>$G84</formula>
    </cfRule>
  </conditionalFormatting>
  <conditionalFormatting sqref="A90:F90">
    <cfRule type="cellIs" dxfId="212" priority="42" stopIfTrue="1" operator="equal">
      <formula>0</formula>
    </cfRule>
  </conditionalFormatting>
  <conditionalFormatting sqref="G91">
    <cfRule type="cellIs" dxfId="211" priority="39" stopIfTrue="1" operator="equal">
      <formula>$G90</formula>
    </cfRule>
  </conditionalFormatting>
  <conditionalFormatting sqref="A91:F91">
    <cfRule type="cellIs" dxfId="210" priority="40" stopIfTrue="1" operator="equal">
      <formula>0</formula>
    </cfRule>
  </conditionalFormatting>
  <conditionalFormatting sqref="G92">
    <cfRule type="cellIs" dxfId="209" priority="37" stopIfTrue="1" operator="equal">
      <formula>$G91</formula>
    </cfRule>
  </conditionalFormatting>
  <conditionalFormatting sqref="A92:F92">
    <cfRule type="cellIs" dxfId="208" priority="38" stopIfTrue="1" operator="equal">
      <formula>0</formula>
    </cfRule>
  </conditionalFormatting>
  <conditionalFormatting sqref="G93:G94">
    <cfRule type="cellIs" dxfId="207" priority="35" stopIfTrue="1" operator="equal">
      <formula>$G92</formula>
    </cfRule>
  </conditionalFormatting>
  <conditionalFormatting sqref="A93:F93 A94">
    <cfRule type="cellIs" dxfId="206" priority="36" stopIfTrue="1" operator="equal">
      <formula>0</formula>
    </cfRule>
  </conditionalFormatting>
  <conditionalFormatting sqref="G96">
    <cfRule type="cellIs" dxfId="205" priority="33" stopIfTrue="1" operator="equal">
      <formula>$G93</formula>
    </cfRule>
  </conditionalFormatting>
  <conditionalFormatting sqref="A96:F96">
    <cfRule type="cellIs" dxfId="204" priority="34" stopIfTrue="1" operator="equal">
      <formula>0</formula>
    </cfRule>
  </conditionalFormatting>
  <conditionalFormatting sqref="G97">
    <cfRule type="cellIs" dxfId="203" priority="31" stopIfTrue="1" operator="equal">
      <formula>$G96</formula>
    </cfRule>
  </conditionalFormatting>
  <conditionalFormatting sqref="A97:F97">
    <cfRule type="cellIs" dxfId="202" priority="32" stopIfTrue="1" operator="equal">
      <formula>0</formula>
    </cfRule>
  </conditionalFormatting>
  <conditionalFormatting sqref="G98">
    <cfRule type="cellIs" dxfId="201" priority="29" stopIfTrue="1" operator="equal">
      <formula>$G97</formula>
    </cfRule>
  </conditionalFormatting>
  <conditionalFormatting sqref="A98:F98">
    <cfRule type="cellIs" dxfId="200" priority="30" stopIfTrue="1" operator="equal">
      <formula>0</formula>
    </cfRule>
  </conditionalFormatting>
  <conditionalFormatting sqref="G99:G100">
    <cfRule type="cellIs" dxfId="199" priority="27" stopIfTrue="1" operator="equal">
      <formula>$G98</formula>
    </cfRule>
  </conditionalFormatting>
  <conditionalFormatting sqref="A99:F99 A100">
    <cfRule type="cellIs" dxfId="198" priority="28" stopIfTrue="1" operator="equal">
      <formula>0</formula>
    </cfRule>
  </conditionalFormatting>
  <conditionalFormatting sqref="G102">
    <cfRule type="cellIs" dxfId="197" priority="25" stopIfTrue="1" operator="equal">
      <formula>$G99</formula>
    </cfRule>
  </conditionalFormatting>
  <conditionalFormatting sqref="A102:F102">
    <cfRule type="cellIs" dxfId="196" priority="26" stopIfTrue="1" operator="equal">
      <formula>0</formula>
    </cfRule>
  </conditionalFormatting>
  <conditionalFormatting sqref="G103">
    <cfRule type="cellIs" dxfId="195" priority="23" stopIfTrue="1" operator="equal">
      <formula>$G102</formula>
    </cfRule>
  </conditionalFormatting>
  <conditionalFormatting sqref="A103:F103">
    <cfRule type="cellIs" dxfId="194" priority="24" stopIfTrue="1" operator="equal">
      <formula>0</formula>
    </cfRule>
  </conditionalFormatting>
  <conditionalFormatting sqref="D52">
    <cfRule type="cellIs" dxfId="193" priority="20" stopIfTrue="1" operator="equal">
      <formula>$D51</formula>
    </cfRule>
  </conditionalFormatting>
  <conditionalFormatting sqref="D53">
    <cfRule type="cellIs" dxfId="192" priority="19" stopIfTrue="1" operator="equal">
      <formula>$D52</formula>
    </cfRule>
  </conditionalFormatting>
  <conditionalFormatting sqref="D62">
    <cfRule type="cellIs" dxfId="191" priority="11" stopIfTrue="1" operator="equal">
      <formula>$D60</formula>
    </cfRule>
  </conditionalFormatting>
  <conditionalFormatting sqref="D54">
    <cfRule type="cellIs" dxfId="190" priority="18" stopIfTrue="1" operator="equal">
      <formula>$D53</formula>
    </cfRule>
  </conditionalFormatting>
  <conditionalFormatting sqref="D55">
    <cfRule type="cellIs" dxfId="189" priority="17" stopIfTrue="1" operator="equal">
      <formula>$D54</formula>
    </cfRule>
  </conditionalFormatting>
  <conditionalFormatting sqref="D56">
    <cfRule type="cellIs" dxfId="188" priority="16" stopIfTrue="1" operator="equal">
      <formula>$D55</formula>
    </cfRule>
  </conditionalFormatting>
  <conditionalFormatting sqref="D57">
    <cfRule type="cellIs" dxfId="187" priority="15" stopIfTrue="1" operator="equal">
      <formula>$D56</formula>
    </cfRule>
  </conditionalFormatting>
  <conditionalFormatting sqref="D58">
    <cfRule type="cellIs" dxfId="186" priority="14" stopIfTrue="1" operator="equal">
      <formula>$D57</formula>
    </cfRule>
  </conditionalFormatting>
  <conditionalFormatting sqref="D59">
    <cfRule type="cellIs" dxfId="185" priority="13" stopIfTrue="1" operator="equal">
      <formula>$D58</formula>
    </cfRule>
  </conditionalFormatting>
  <conditionalFormatting sqref="D60">
    <cfRule type="cellIs" dxfId="184" priority="12" stopIfTrue="1" operator="equal">
      <formula>$D59</formula>
    </cfRule>
  </conditionalFormatting>
  <conditionalFormatting sqref="D61">
    <cfRule type="cellIs" dxfId="183" priority="10" stopIfTrue="1" operator="equal">
      <formula>$D60</formula>
    </cfRule>
  </conditionalFormatting>
  <conditionalFormatting sqref="G88">
    <cfRule type="cellIs" dxfId="182" priority="81" stopIfTrue="1" operator="equal">
      <formula>$G84</formula>
    </cfRule>
  </conditionalFormatting>
  <conditionalFormatting sqref="G89">
    <cfRule type="cellIs" dxfId="181" priority="7" stopIfTrue="1" operator="equal">
      <formula>$G86</formula>
    </cfRule>
  </conditionalFormatting>
  <conditionalFormatting sqref="A89:F89">
    <cfRule type="cellIs" dxfId="180" priority="8" stopIfTrue="1" operator="equal">
      <formula>0</formula>
    </cfRule>
  </conditionalFormatting>
  <conditionalFormatting sqref="G95">
    <cfRule type="cellIs" dxfId="179" priority="4" stopIfTrue="1" operator="equal">
      <formula>$G94</formula>
    </cfRule>
  </conditionalFormatting>
  <conditionalFormatting sqref="A95">
    <cfRule type="cellIs" dxfId="178" priority="6" stopIfTrue="1" operator="equal">
      <formula>0</formula>
    </cfRule>
  </conditionalFormatting>
  <conditionalFormatting sqref="G101">
    <cfRule type="cellIs" dxfId="177" priority="1" stopIfTrue="1" operator="equal">
      <formula>$G100</formula>
    </cfRule>
  </conditionalFormatting>
  <conditionalFormatting sqref="A101">
    <cfRule type="cellIs" dxfId="17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29"/>
  <sheetViews>
    <sheetView topLeftCell="A105" zoomScaleNormal="100" zoomScaleSheetLayoutView="100" workbookViewId="0">
      <selection activeCell="A105"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76" t="s">
        <v>20</v>
      </c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28"/>
      <c r="AP8" s="28"/>
      <c r="AQ8" s="28"/>
      <c r="AR8" s="28"/>
      <c r="AS8" s="28"/>
      <c r="AT8" s="28"/>
      <c r="AU8" s="28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25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6"/>
      <c r="AU13" s="80" t="s">
        <v>82</v>
      </c>
      <c r="AV13" s="81"/>
      <c r="AW13" s="81"/>
      <c r="AX13" s="81"/>
      <c r="AY13" s="81"/>
      <c r="AZ13" s="81"/>
      <c r="BA13" s="81"/>
      <c r="BB13" s="81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s="32" customFormat="1" ht="24" customHeight="1" x14ac:dyDescent="0.2">
      <c r="A14" s="24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4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4"/>
      <c r="AU14" s="78" t="s">
        <v>53</v>
      </c>
      <c r="AV14" s="78"/>
      <c r="AW14" s="78"/>
      <c r="AX14" s="78"/>
      <c r="AY14" s="78"/>
      <c r="AZ14" s="78"/>
      <c r="BA14" s="78"/>
      <c r="BB14" s="78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7" s="32" customFormat="1" x14ac:dyDescent="0.2">
      <c r="BE15" s="33"/>
      <c r="BF15" s="33"/>
      <c r="BG15" s="33"/>
      <c r="BH15" s="33"/>
      <c r="BI15" s="33"/>
      <c r="BJ15" s="33"/>
      <c r="BK15" s="33"/>
      <c r="BL15" s="33"/>
    </row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25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6"/>
      <c r="AU16" s="80" t="s">
        <v>82</v>
      </c>
      <c r="AV16" s="81"/>
      <c r="AW16" s="81"/>
      <c r="AX16" s="81"/>
      <c r="AY16" s="81"/>
      <c r="AZ16" s="81"/>
      <c r="BA16" s="81"/>
      <c r="BB16" s="81"/>
      <c r="BC16" s="34"/>
      <c r="BD16" s="34"/>
      <c r="BE16" s="34"/>
      <c r="BF16" s="34"/>
      <c r="BG16" s="34"/>
      <c r="BH16" s="34"/>
      <c r="BI16" s="34"/>
      <c r="BJ16" s="34"/>
      <c r="BK16" s="34"/>
      <c r="BL16" s="35"/>
      <c r="BM16" s="33"/>
      <c r="BN16" s="33"/>
      <c r="BO16" s="33"/>
      <c r="BP16" s="34"/>
      <c r="BQ16" s="34"/>
      <c r="BR16" s="34"/>
      <c r="BS16" s="34"/>
      <c r="BT16" s="34"/>
      <c r="BU16" s="34"/>
      <c r="BV16" s="34"/>
      <c r="BW16" s="34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4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4"/>
      <c r="AU17" s="78" t="s">
        <v>53</v>
      </c>
      <c r="AV17" s="78"/>
      <c r="AW17" s="78"/>
      <c r="AX17" s="78"/>
      <c r="AY17" s="78"/>
      <c r="AZ17" s="78"/>
      <c r="BA17" s="78"/>
      <c r="BB17" s="78"/>
      <c r="BC17" s="21"/>
      <c r="BD17" s="21"/>
      <c r="BE17" s="21"/>
      <c r="BF17" s="21"/>
      <c r="BG17" s="21"/>
      <c r="BH17" s="21"/>
      <c r="BI17" s="21"/>
      <c r="BJ17" s="21"/>
      <c r="BK17" s="22"/>
      <c r="BL17" s="21"/>
      <c r="BM17" s="33"/>
      <c r="BN17" s="33"/>
      <c r="BO17" s="33"/>
      <c r="BP17" s="21"/>
      <c r="BQ17" s="21"/>
      <c r="BR17" s="21"/>
      <c r="BS17" s="21"/>
      <c r="BT17" s="21"/>
      <c r="BU17" s="21"/>
      <c r="BV17" s="21"/>
      <c r="BW17" s="21"/>
    </row>
    <row r="18" spans="1:79" s="32" customFormat="1" x14ac:dyDescent="0.2"/>
    <row r="19" spans="1:79" s="32" customFormat="1" ht="42.75" customHeight="1" x14ac:dyDescent="0.2">
      <c r="A19" s="20" t="s">
        <v>52</v>
      </c>
      <c r="B19" s="80" t="s">
        <v>143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145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4"/>
      <c r="AA19" s="80" t="s">
        <v>146</v>
      </c>
      <c r="AB19" s="81"/>
      <c r="AC19" s="81"/>
      <c r="AD19" s="81"/>
      <c r="AE19" s="81"/>
      <c r="AF19" s="81"/>
      <c r="AG19" s="81"/>
      <c r="AH19" s="81"/>
      <c r="AI19" s="81"/>
      <c r="AJ19" s="34"/>
      <c r="AK19" s="88" t="s">
        <v>144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34"/>
      <c r="BE19" s="80" t="s">
        <v>83</v>
      </c>
      <c r="BF19" s="81"/>
      <c r="BG19" s="81"/>
      <c r="BH19" s="81"/>
      <c r="BI19" s="81"/>
      <c r="BJ19" s="81"/>
      <c r="BK19" s="81"/>
      <c r="BL19" s="81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1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1"/>
      <c r="AK20" s="87" t="s">
        <v>57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1"/>
      <c r="BE20" s="78" t="s">
        <v>58</v>
      </c>
      <c r="BF20" s="78"/>
      <c r="BG20" s="78"/>
      <c r="BH20" s="78"/>
      <c r="BI20" s="78"/>
      <c r="BJ20" s="78"/>
      <c r="BK20" s="78"/>
      <c r="BL20" s="78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51102345.149999999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AC64</f>
        <v>44488037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f>AK64</f>
        <v>6614308.1500000004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73.25" customHeight="1" x14ac:dyDescent="0.2">
      <c r="A26" s="89" t="s">
        <v>141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9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1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21.75" customHeight="1" x14ac:dyDescent="0.2">
      <c r="A32" s="99">
        <v>1</v>
      </c>
      <c r="B32" s="99"/>
      <c r="C32" s="99"/>
      <c r="D32" s="99"/>
      <c r="E32" s="99"/>
      <c r="F32" s="99"/>
      <c r="G32" s="68" t="s">
        <v>110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 x14ac:dyDescent="0.2">
      <c r="A35" s="89" t="s">
        <v>142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</row>
    <row r="37" spans="1:79" ht="15.75" customHeight="1" x14ac:dyDescent="0.2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18.75" customHeight="1" x14ac:dyDescent="0.2">
      <c r="A38" s="91" t="s">
        <v>27</v>
      </c>
      <c r="B38" s="91"/>
      <c r="C38" s="91"/>
      <c r="D38" s="91"/>
      <c r="E38" s="91"/>
      <c r="F38" s="91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95">
        <v>1</v>
      </c>
      <c r="B39" s="95"/>
      <c r="C39" s="95"/>
      <c r="D39" s="95"/>
      <c r="E39" s="95"/>
      <c r="F39" s="95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99" t="s">
        <v>6</v>
      </c>
      <c r="B40" s="99"/>
      <c r="C40" s="99"/>
      <c r="D40" s="99"/>
      <c r="E40" s="99"/>
      <c r="F40" s="99"/>
      <c r="G40" s="101" t="s">
        <v>7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3"/>
      <c r="CA40" s="1" t="s">
        <v>11</v>
      </c>
    </row>
    <row r="41" spans="1:79" ht="12.75" customHeight="1" x14ac:dyDescent="0.2">
      <c r="A41" s="99">
        <v>1</v>
      </c>
      <c r="B41" s="99"/>
      <c r="C41" s="99"/>
      <c r="D41" s="99"/>
      <c r="E41" s="99"/>
      <c r="F41" s="99"/>
      <c r="G41" s="68" t="s">
        <v>111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12</v>
      </c>
    </row>
    <row r="42" spans="1:79" ht="12.75" customHeight="1" x14ac:dyDescent="0.2">
      <c r="A42" s="99">
        <v>2</v>
      </c>
      <c r="B42" s="99"/>
      <c r="C42" s="99"/>
      <c r="D42" s="99"/>
      <c r="E42" s="99"/>
      <c r="F42" s="99"/>
      <c r="G42" s="68" t="s">
        <v>64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</row>
    <row r="43" spans="1:79" ht="12.75" customHeight="1" x14ac:dyDescent="0.2">
      <c r="A43" s="99">
        <v>3</v>
      </c>
      <c r="B43" s="99"/>
      <c r="C43" s="99"/>
      <c r="D43" s="99"/>
      <c r="E43" s="99"/>
      <c r="F43" s="99"/>
      <c r="G43" s="113" t="s">
        <v>168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ht="12.75" customHeight="1" x14ac:dyDescent="0.2">
      <c r="A44" s="99">
        <v>4</v>
      </c>
      <c r="B44" s="99"/>
      <c r="C44" s="99"/>
      <c r="D44" s="99"/>
      <c r="E44" s="99"/>
      <c r="F44" s="99"/>
      <c r="G44" s="113" t="s">
        <v>169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0" t="s">
        <v>40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79" ht="15" customHeight="1" x14ac:dyDescent="0.2">
      <c r="A47" s="106" t="s">
        <v>84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8"/>
      <c r="BB47" s="18"/>
      <c r="BC47" s="18"/>
      <c r="BD47" s="18"/>
      <c r="BE47" s="18"/>
      <c r="BF47" s="18"/>
      <c r="BG47" s="18"/>
      <c r="BH47" s="18"/>
      <c r="BI47" s="6"/>
      <c r="BJ47" s="6"/>
      <c r="BK47" s="6"/>
      <c r="BL47" s="6"/>
    </row>
    <row r="48" spans="1:79" ht="15.95" customHeight="1" x14ac:dyDescent="0.2">
      <c r="A48" s="95" t="s">
        <v>27</v>
      </c>
      <c r="B48" s="95"/>
      <c r="C48" s="95"/>
      <c r="D48" s="107" t="s">
        <v>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28</v>
      </c>
      <c r="AD48" s="95"/>
      <c r="AE48" s="95"/>
      <c r="AF48" s="95"/>
      <c r="AG48" s="95"/>
      <c r="AH48" s="95"/>
      <c r="AI48" s="95"/>
      <c r="AJ48" s="95"/>
      <c r="AK48" s="95" t="s">
        <v>29</v>
      </c>
      <c r="AL48" s="95"/>
      <c r="AM48" s="95"/>
      <c r="AN48" s="95"/>
      <c r="AO48" s="95"/>
      <c r="AP48" s="95"/>
      <c r="AQ48" s="95"/>
      <c r="AR48" s="95"/>
      <c r="AS48" s="95" t="s">
        <v>26</v>
      </c>
      <c r="AT48" s="95"/>
      <c r="AU48" s="95"/>
      <c r="AV48" s="95"/>
      <c r="AW48" s="95"/>
      <c r="AX48" s="95"/>
      <c r="AY48" s="95"/>
      <c r="AZ48" s="95"/>
      <c r="BA48" s="14"/>
      <c r="BB48" s="14"/>
      <c r="BC48" s="14"/>
      <c r="BD48" s="14"/>
      <c r="BE48" s="14"/>
      <c r="BF48" s="14"/>
      <c r="BG48" s="14"/>
      <c r="BH48" s="14"/>
    </row>
    <row r="49" spans="1:79" ht="8.25" customHeight="1" x14ac:dyDescent="0.2">
      <c r="A49" s="95"/>
      <c r="B49" s="95"/>
      <c r="C49" s="95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14"/>
      <c r="BB49" s="14"/>
      <c r="BC49" s="14"/>
      <c r="BD49" s="14"/>
      <c r="BE49" s="14"/>
      <c r="BF49" s="14"/>
      <c r="BG49" s="14"/>
      <c r="BH49" s="14"/>
    </row>
    <row r="50" spans="1:79" ht="15.75" x14ac:dyDescent="0.2">
      <c r="A50" s="95">
        <v>1</v>
      </c>
      <c r="B50" s="95"/>
      <c r="C50" s="95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95">
        <v>3</v>
      </c>
      <c r="AD50" s="95"/>
      <c r="AE50" s="95"/>
      <c r="AF50" s="95"/>
      <c r="AG50" s="95"/>
      <c r="AH50" s="95"/>
      <c r="AI50" s="95"/>
      <c r="AJ50" s="95"/>
      <c r="AK50" s="95">
        <v>4</v>
      </c>
      <c r="AL50" s="95"/>
      <c r="AM50" s="95"/>
      <c r="AN50" s="95"/>
      <c r="AO50" s="95"/>
      <c r="AP50" s="95"/>
      <c r="AQ50" s="95"/>
      <c r="AR50" s="95"/>
      <c r="AS50" s="95">
        <v>5</v>
      </c>
      <c r="AT50" s="95"/>
      <c r="AU50" s="95"/>
      <c r="AV50" s="95"/>
      <c r="AW50" s="95"/>
      <c r="AX50" s="95"/>
      <c r="AY50" s="95"/>
      <c r="AZ50" s="95"/>
      <c r="BA50" s="14"/>
      <c r="BB50" s="14"/>
      <c r="BC50" s="14"/>
      <c r="BD50" s="14"/>
      <c r="BE50" s="14"/>
      <c r="BF50" s="14"/>
      <c r="BG50" s="14"/>
      <c r="BH50" s="14"/>
    </row>
    <row r="51" spans="1:79" s="4" customFormat="1" ht="12.75" hidden="1" customHeight="1" x14ac:dyDescent="0.2">
      <c r="A51" s="99" t="s">
        <v>6</v>
      </c>
      <c r="B51" s="99"/>
      <c r="C51" s="99"/>
      <c r="D51" s="65" t="s">
        <v>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117" t="s">
        <v>8</v>
      </c>
      <c r="AD51" s="117"/>
      <c r="AE51" s="117"/>
      <c r="AF51" s="117"/>
      <c r="AG51" s="117"/>
      <c r="AH51" s="117"/>
      <c r="AI51" s="117"/>
      <c r="AJ51" s="117"/>
      <c r="AK51" s="117" t="s">
        <v>9</v>
      </c>
      <c r="AL51" s="117"/>
      <c r="AM51" s="117"/>
      <c r="AN51" s="117"/>
      <c r="AO51" s="117"/>
      <c r="AP51" s="117"/>
      <c r="AQ51" s="117"/>
      <c r="AR51" s="117"/>
      <c r="AS51" s="118" t="s">
        <v>10</v>
      </c>
      <c r="AT51" s="117"/>
      <c r="AU51" s="117"/>
      <c r="AV51" s="117"/>
      <c r="AW51" s="117"/>
      <c r="AX51" s="117"/>
      <c r="AY51" s="117"/>
      <c r="AZ51" s="117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ht="12.75" hidden="1" customHeight="1" x14ac:dyDescent="0.2">
      <c r="A52" s="65">
        <v>1</v>
      </c>
      <c r="B52" s="66"/>
      <c r="C52" s="67"/>
      <c r="D52" s="68" t="s">
        <v>113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>
        <f>AC52+AK52</f>
        <v>0</v>
      </c>
      <c r="AT52" s="128"/>
      <c r="AU52" s="128"/>
      <c r="AV52" s="128"/>
      <c r="AW52" s="128"/>
      <c r="AX52" s="128"/>
      <c r="AY52" s="128"/>
      <c r="AZ52" s="128"/>
      <c r="BA52" s="17"/>
      <c r="BB52" s="17"/>
      <c r="BC52" s="17"/>
      <c r="BD52" s="17"/>
      <c r="BE52" s="17"/>
      <c r="BF52" s="17"/>
      <c r="BG52" s="17"/>
      <c r="BH52" s="17"/>
      <c r="CA52" s="1" t="s">
        <v>14</v>
      </c>
    </row>
    <row r="53" spans="1:79" ht="12.75" hidden="1" customHeight="1" x14ac:dyDescent="0.2">
      <c r="A53" s="65">
        <v>2</v>
      </c>
      <c r="B53" s="66"/>
      <c r="C53" s="67"/>
      <c r="D53" s="68" t="s">
        <v>116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>
        <f t="shared" ref="AS53:AS63" si="0">AC53+AK53</f>
        <v>0</v>
      </c>
      <c r="AT53" s="128"/>
      <c r="AU53" s="128"/>
      <c r="AV53" s="128"/>
      <c r="AW53" s="128"/>
      <c r="AX53" s="128"/>
      <c r="AY53" s="128"/>
      <c r="AZ53" s="128"/>
      <c r="BA53" s="17"/>
      <c r="BB53" s="17"/>
      <c r="BC53" s="17"/>
      <c r="BD53" s="17"/>
      <c r="BE53" s="17"/>
      <c r="BF53" s="17"/>
      <c r="BG53" s="17"/>
      <c r="BH53" s="17"/>
    </row>
    <row r="54" spans="1:79" ht="12.75" hidden="1" customHeight="1" x14ac:dyDescent="0.2">
      <c r="A54" s="65">
        <v>3</v>
      </c>
      <c r="B54" s="66"/>
      <c r="C54" s="67"/>
      <c r="D54" s="68" t="s">
        <v>120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>
        <f t="shared" si="0"/>
        <v>0</v>
      </c>
      <c r="AT54" s="128"/>
      <c r="AU54" s="128"/>
      <c r="AV54" s="128"/>
      <c r="AW54" s="128"/>
      <c r="AX54" s="128"/>
      <c r="AY54" s="128"/>
      <c r="AZ54" s="128"/>
      <c r="BA54" s="17"/>
      <c r="BB54" s="17"/>
      <c r="BC54" s="17"/>
      <c r="BD54" s="17"/>
      <c r="BE54" s="17"/>
      <c r="BF54" s="17"/>
      <c r="BG54" s="17"/>
      <c r="BH54" s="17"/>
    </row>
    <row r="55" spans="1:79" ht="12.75" hidden="1" customHeight="1" x14ac:dyDescent="0.2">
      <c r="A55" s="65">
        <v>4</v>
      </c>
      <c r="B55" s="66"/>
      <c r="C55" s="67"/>
      <c r="D55" s="68" t="s">
        <v>115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>
        <f t="shared" si="0"/>
        <v>0</v>
      </c>
      <c r="AT55" s="128"/>
      <c r="AU55" s="128"/>
      <c r="AV55" s="128"/>
      <c r="AW55" s="128"/>
      <c r="AX55" s="128"/>
      <c r="AY55" s="128"/>
      <c r="AZ55" s="128"/>
      <c r="BA55" s="17"/>
      <c r="BB55" s="17"/>
      <c r="BC55" s="17"/>
      <c r="BD55" s="17"/>
      <c r="BE55" s="17"/>
      <c r="BF55" s="17"/>
      <c r="BG55" s="17"/>
      <c r="BH55" s="17"/>
    </row>
    <row r="56" spans="1:79" ht="12.75" hidden="1" customHeight="1" x14ac:dyDescent="0.2">
      <c r="A56" s="65">
        <v>5</v>
      </c>
      <c r="B56" s="66"/>
      <c r="C56" s="67"/>
      <c r="D56" s="68" t="s">
        <v>122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>
        <f t="shared" si="0"/>
        <v>0</v>
      </c>
      <c r="AT56" s="128"/>
      <c r="AU56" s="128"/>
      <c r="AV56" s="128"/>
      <c r="AW56" s="128"/>
      <c r="AX56" s="128"/>
      <c r="AY56" s="128"/>
      <c r="AZ56" s="128"/>
      <c r="BA56" s="17"/>
      <c r="BB56" s="17"/>
      <c r="BC56" s="17"/>
      <c r="BD56" s="17"/>
      <c r="BE56" s="17"/>
      <c r="BF56" s="17"/>
      <c r="BG56" s="17"/>
      <c r="BH56" s="17"/>
    </row>
    <row r="57" spans="1:79" ht="12.75" hidden="1" customHeight="1" x14ac:dyDescent="0.2">
      <c r="A57" s="65">
        <v>6</v>
      </c>
      <c r="B57" s="66"/>
      <c r="C57" s="67"/>
      <c r="D57" s="68" t="s">
        <v>119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>
        <f t="shared" si="0"/>
        <v>0</v>
      </c>
      <c r="AT57" s="128"/>
      <c r="AU57" s="128"/>
      <c r="AV57" s="128"/>
      <c r="AW57" s="128"/>
      <c r="AX57" s="128"/>
      <c r="AY57" s="128"/>
      <c r="AZ57" s="128"/>
      <c r="BA57" s="17"/>
      <c r="BB57" s="17"/>
      <c r="BC57" s="17"/>
      <c r="BD57" s="17"/>
      <c r="BE57" s="17"/>
      <c r="BF57" s="17"/>
      <c r="BG57" s="17"/>
      <c r="BH57" s="17"/>
    </row>
    <row r="58" spans="1:79" ht="14.25" hidden="1" customHeight="1" x14ac:dyDescent="0.2">
      <c r="A58" s="65">
        <v>7</v>
      </c>
      <c r="B58" s="66"/>
      <c r="C58" s="67"/>
      <c r="D58" s="68" t="s">
        <v>112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70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>
        <f t="shared" si="0"/>
        <v>0</v>
      </c>
      <c r="AT58" s="128"/>
      <c r="AU58" s="128"/>
      <c r="AV58" s="128"/>
      <c r="AW58" s="128"/>
      <c r="AX58" s="128"/>
      <c r="AY58" s="128"/>
      <c r="AZ58" s="128"/>
      <c r="BA58" s="17"/>
      <c r="BB58" s="17"/>
      <c r="BC58" s="17"/>
      <c r="BD58" s="17"/>
      <c r="BE58" s="17"/>
      <c r="BF58" s="17"/>
      <c r="BG58" s="17"/>
      <c r="BH58" s="17"/>
    </row>
    <row r="59" spans="1:79" ht="12.75" hidden="1" customHeight="1" x14ac:dyDescent="0.2">
      <c r="A59" s="65">
        <v>8</v>
      </c>
      <c r="B59" s="66"/>
      <c r="C59" s="67"/>
      <c r="D59" s="68" t="s">
        <v>118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70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>
        <f t="shared" si="0"/>
        <v>0</v>
      </c>
      <c r="AT59" s="128"/>
      <c r="AU59" s="128"/>
      <c r="AV59" s="128"/>
      <c r="AW59" s="128"/>
      <c r="AX59" s="128"/>
      <c r="AY59" s="128"/>
      <c r="AZ59" s="128"/>
      <c r="BA59" s="17"/>
      <c r="BB59" s="17"/>
      <c r="BC59" s="17"/>
      <c r="BD59" s="17"/>
      <c r="BE59" s="17"/>
      <c r="BF59" s="17"/>
      <c r="BG59" s="17"/>
      <c r="BH59" s="17"/>
    </row>
    <row r="60" spans="1:79" ht="12.75" hidden="1" customHeight="1" x14ac:dyDescent="0.2">
      <c r="A60" s="65">
        <v>9</v>
      </c>
      <c r="B60" s="66"/>
      <c r="C60" s="67"/>
      <c r="D60" s="68" t="s">
        <v>117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70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>
        <f t="shared" si="0"/>
        <v>0</v>
      </c>
      <c r="AT60" s="128"/>
      <c r="AU60" s="128"/>
      <c r="AV60" s="128"/>
      <c r="AW60" s="128"/>
      <c r="AX60" s="128"/>
      <c r="AY60" s="128"/>
      <c r="AZ60" s="128"/>
      <c r="BA60" s="17"/>
      <c r="BB60" s="17"/>
      <c r="BC60" s="17"/>
      <c r="BD60" s="17"/>
      <c r="BE60" s="17"/>
      <c r="BF60" s="17"/>
      <c r="BG60" s="17"/>
      <c r="BH60" s="17"/>
    </row>
    <row r="61" spans="1:79" ht="12.75" hidden="1" customHeight="1" x14ac:dyDescent="0.2">
      <c r="A61" s="65">
        <v>10</v>
      </c>
      <c r="B61" s="66"/>
      <c r="C61" s="67"/>
      <c r="D61" s="68" t="s">
        <v>121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0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>
        <f t="shared" si="0"/>
        <v>0</v>
      </c>
      <c r="AT61" s="128"/>
      <c r="AU61" s="128"/>
      <c r="AV61" s="128"/>
      <c r="AW61" s="128"/>
      <c r="AX61" s="128"/>
      <c r="AY61" s="128"/>
      <c r="AZ61" s="128"/>
      <c r="BA61" s="17"/>
      <c r="BB61" s="17"/>
      <c r="BC61" s="17"/>
      <c r="BD61" s="17"/>
      <c r="BE61" s="17"/>
      <c r="BF61" s="17"/>
      <c r="BG61" s="17"/>
      <c r="BH61" s="17"/>
    </row>
    <row r="62" spans="1:79" ht="12.75" hidden="1" customHeight="1" x14ac:dyDescent="0.2">
      <c r="A62" s="99">
        <v>11</v>
      </c>
      <c r="B62" s="99"/>
      <c r="C62" s="99"/>
      <c r="D62" s="68" t="s">
        <v>114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70"/>
      <c r="AC62" s="128">
        <v>0</v>
      </c>
      <c r="AD62" s="128"/>
      <c r="AE62" s="128"/>
      <c r="AF62" s="128"/>
      <c r="AG62" s="128"/>
      <c r="AH62" s="128"/>
      <c r="AI62" s="128"/>
      <c r="AJ62" s="128"/>
      <c r="AK62" s="128">
        <v>0</v>
      </c>
      <c r="AL62" s="128"/>
      <c r="AM62" s="128"/>
      <c r="AN62" s="128"/>
      <c r="AO62" s="128"/>
      <c r="AP62" s="128"/>
      <c r="AQ62" s="128"/>
      <c r="AR62" s="128"/>
      <c r="AS62" s="128">
        <f t="shared" si="0"/>
        <v>0</v>
      </c>
      <c r="AT62" s="128"/>
      <c r="AU62" s="128"/>
      <c r="AV62" s="128"/>
      <c r="AW62" s="128"/>
      <c r="AX62" s="128"/>
      <c r="AY62" s="128"/>
      <c r="AZ62" s="128"/>
      <c r="BA62" s="17"/>
      <c r="BB62" s="17"/>
      <c r="BC62" s="17"/>
      <c r="BD62" s="17"/>
      <c r="BE62" s="17"/>
      <c r="BF62" s="17"/>
      <c r="BG62" s="17"/>
      <c r="BH62" s="17"/>
    </row>
    <row r="63" spans="1:79" ht="24.75" customHeight="1" x14ac:dyDescent="0.2">
      <c r="A63" s="65">
        <v>11</v>
      </c>
      <c r="B63" s="66"/>
      <c r="C63" s="67"/>
      <c r="D63" s="68" t="s">
        <v>142</v>
      </c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9"/>
      <c r="AC63" s="62">
        <v>44488037</v>
      </c>
      <c r="AD63" s="63"/>
      <c r="AE63" s="63"/>
      <c r="AF63" s="63"/>
      <c r="AG63" s="63"/>
      <c r="AH63" s="63"/>
      <c r="AI63" s="63"/>
      <c r="AJ63" s="64"/>
      <c r="AK63" s="62">
        <f>6588191+26117.15</f>
        <v>6614308.1500000004</v>
      </c>
      <c r="AL63" s="63"/>
      <c r="AM63" s="63"/>
      <c r="AN63" s="63"/>
      <c r="AO63" s="63"/>
      <c r="AP63" s="63"/>
      <c r="AQ63" s="63"/>
      <c r="AR63" s="64"/>
      <c r="AS63" s="128">
        <f t="shared" si="0"/>
        <v>51102345.149999999</v>
      </c>
      <c r="AT63" s="128"/>
      <c r="AU63" s="128"/>
      <c r="AV63" s="128"/>
      <c r="AW63" s="128"/>
      <c r="AX63" s="128"/>
      <c r="AY63" s="128"/>
      <c r="AZ63" s="128"/>
      <c r="BA63" s="17"/>
      <c r="BB63" s="17"/>
      <c r="BC63" s="17"/>
      <c r="BD63" s="17"/>
      <c r="BE63" s="17"/>
      <c r="BF63" s="17"/>
      <c r="BG63" s="17"/>
      <c r="BH63" s="17"/>
    </row>
    <row r="64" spans="1:79" s="4" customFormat="1" x14ac:dyDescent="0.2">
      <c r="A64" s="121"/>
      <c r="B64" s="121"/>
      <c r="C64" s="121"/>
      <c r="D64" s="132" t="s">
        <v>65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4"/>
      <c r="AC64" s="120">
        <f>SUM(AC52:AJ63)</f>
        <v>44488037</v>
      </c>
      <c r="AD64" s="120"/>
      <c r="AE64" s="120"/>
      <c r="AF64" s="120"/>
      <c r="AG64" s="120"/>
      <c r="AH64" s="120"/>
      <c r="AI64" s="120"/>
      <c r="AJ64" s="120"/>
      <c r="AK64" s="120">
        <f t="shared" ref="AK64" si="1">SUM(AK52:AR63)</f>
        <v>6614308.1500000004</v>
      </c>
      <c r="AL64" s="120"/>
      <c r="AM64" s="120"/>
      <c r="AN64" s="120"/>
      <c r="AO64" s="120"/>
      <c r="AP64" s="120"/>
      <c r="AQ64" s="120"/>
      <c r="AR64" s="120"/>
      <c r="AS64" s="120">
        <f t="shared" ref="AS64" si="2">SUM(AS52:AZ63)</f>
        <v>51102345.149999999</v>
      </c>
      <c r="AT64" s="120"/>
      <c r="AU64" s="120"/>
      <c r="AV64" s="120"/>
      <c r="AW64" s="120"/>
      <c r="AX64" s="120"/>
      <c r="AY64" s="120"/>
      <c r="AZ64" s="120"/>
      <c r="BA64" s="29"/>
      <c r="BB64" s="29"/>
      <c r="BC64" s="29"/>
      <c r="BD64" s="29"/>
      <c r="BE64" s="29"/>
      <c r="BF64" s="29"/>
      <c r="BG64" s="29"/>
      <c r="BH64" s="29"/>
    </row>
    <row r="66" spans="1:79" ht="15.75" customHeight="1" x14ac:dyDescent="0.2">
      <c r="A66" s="72" t="s">
        <v>41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</row>
    <row r="67" spans="1:79" ht="15" customHeight="1" x14ac:dyDescent="0.2">
      <c r="A67" s="106" t="s">
        <v>84</v>
      </c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1.25" customHeight="1" x14ac:dyDescent="0.2">
      <c r="A68" s="95" t="s">
        <v>27</v>
      </c>
      <c r="B68" s="95"/>
      <c r="C68" s="95"/>
      <c r="D68" s="107" t="s">
        <v>33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9"/>
      <c r="AB68" s="95" t="s">
        <v>28</v>
      </c>
      <c r="AC68" s="95"/>
      <c r="AD68" s="95"/>
      <c r="AE68" s="95"/>
      <c r="AF68" s="95"/>
      <c r="AG68" s="95"/>
      <c r="AH68" s="95"/>
      <c r="AI68" s="95"/>
      <c r="AJ68" s="95" t="s">
        <v>29</v>
      </c>
      <c r="AK68" s="95"/>
      <c r="AL68" s="95"/>
      <c r="AM68" s="95"/>
      <c r="AN68" s="95"/>
      <c r="AO68" s="95"/>
      <c r="AP68" s="95"/>
      <c r="AQ68" s="95"/>
      <c r="AR68" s="95" t="s">
        <v>26</v>
      </c>
      <c r="AS68" s="95"/>
      <c r="AT68" s="95"/>
      <c r="AU68" s="95"/>
      <c r="AV68" s="95"/>
      <c r="AW68" s="95"/>
      <c r="AX68" s="95"/>
      <c r="AY68" s="95"/>
    </row>
    <row r="69" spans="1:79" ht="12" customHeight="1" x14ac:dyDescent="0.2">
      <c r="A69" s="95"/>
      <c r="B69" s="95"/>
      <c r="C69" s="95"/>
      <c r="D69" s="11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2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</row>
    <row r="70" spans="1:79" ht="15.75" customHeight="1" x14ac:dyDescent="0.2">
      <c r="A70" s="95">
        <v>1</v>
      </c>
      <c r="B70" s="95"/>
      <c r="C70" s="95"/>
      <c r="D70" s="114">
        <v>2</v>
      </c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6"/>
      <c r="AB70" s="95">
        <v>3</v>
      </c>
      <c r="AC70" s="95"/>
      <c r="AD70" s="95"/>
      <c r="AE70" s="95"/>
      <c r="AF70" s="95"/>
      <c r="AG70" s="95"/>
      <c r="AH70" s="95"/>
      <c r="AI70" s="95"/>
      <c r="AJ70" s="95">
        <v>4</v>
      </c>
      <c r="AK70" s="95"/>
      <c r="AL70" s="95"/>
      <c r="AM70" s="95"/>
      <c r="AN70" s="95"/>
      <c r="AO70" s="95"/>
      <c r="AP70" s="95"/>
      <c r="AQ70" s="95"/>
      <c r="AR70" s="95">
        <v>5</v>
      </c>
      <c r="AS70" s="95"/>
      <c r="AT70" s="95"/>
      <c r="AU70" s="95"/>
      <c r="AV70" s="95"/>
      <c r="AW70" s="95"/>
      <c r="AX70" s="95"/>
      <c r="AY70" s="95"/>
    </row>
    <row r="71" spans="1:79" ht="29.25" customHeight="1" x14ac:dyDescent="0.2">
      <c r="A71" s="114">
        <v>1</v>
      </c>
      <c r="B71" s="115"/>
      <c r="C71" s="116"/>
      <c r="D71" s="113" t="s">
        <v>151</v>
      </c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70"/>
      <c r="AB71" s="205">
        <v>8235863</v>
      </c>
      <c r="AC71" s="206"/>
      <c r="AD71" s="206"/>
      <c r="AE71" s="206"/>
      <c r="AF71" s="206"/>
      <c r="AG71" s="206"/>
      <c r="AH71" s="206"/>
      <c r="AI71" s="207"/>
      <c r="AJ71" s="205">
        <v>4685645</v>
      </c>
      <c r="AK71" s="206"/>
      <c r="AL71" s="206"/>
      <c r="AM71" s="206"/>
      <c r="AN71" s="206"/>
      <c r="AO71" s="206"/>
      <c r="AP71" s="206"/>
      <c r="AQ71" s="207"/>
      <c r="AR71" s="205">
        <f>AB71+AJ71</f>
        <v>12921508</v>
      </c>
      <c r="AS71" s="206"/>
      <c r="AT71" s="206"/>
      <c r="AU71" s="206"/>
      <c r="AV71" s="206"/>
      <c r="AW71" s="206"/>
      <c r="AX71" s="206"/>
      <c r="AY71" s="207"/>
    </row>
    <row r="72" spans="1:79" ht="32.25" customHeight="1" x14ac:dyDescent="0.2">
      <c r="A72" s="114">
        <v>2</v>
      </c>
      <c r="B72" s="115"/>
      <c r="C72" s="116"/>
      <c r="D72" s="113" t="s">
        <v>148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70"/>
      <c r="AB72" s="205">
        <v>561134</v>
      </c>
      <c r="AC72" s="206"/>
      <c r="AD72" s="206"/>
      <c r="AE72" s="206"/>
      <c r="AF72" s="206"/>
      <c r="AG72" s="206"/>
      <c r="AH72" s="206"/>
      <c r="AI72" s="207"/>
      <c r="AJ72" s="205">
        <f>113526+80000+85500</f>
        <v>279026</v>
      </c>
      <c r="AK72" s="206"/>
      <c r="AL72" s="206"/>
      <c r="AM72" s="206"/>
      <c r="AN72" s="206"/>
      <c r="AO72" s="206"/>
      <c r="AP72" s="206"/>
      <c r="AQ72" s="207"/>
      <c r="AR72" s="205">
        <f t="shared" ref="AR72:AR73" si="3">AB72+AJ72</f>
        <v>840160</v>
      </c>
      <c r="AS72" s="206"/>
      <c r="AT72" s="206"/>
      <c r="AU72" s="206"/>
      <c r="AV72" s="206"/>
      <c r="AW72" s="206"/>
      <c r="AX72" s="206"/>
      <c r="AY72" s="207"/>
    </row>
    <row r="73" spans="1:79" ht="44.25" customHeight="1" x14ac:dyDescent="0.2">
      <c r="A73" s="114">
        <v>3</v>
      </c>
      <c r="B73" s="115"/>
      <c r="C73" s="116"/>
      <c r="D73" s="113" t="s">
        <v>149</v>
      </c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70"/>
      <c r="AB73" s="205">
        <v>957025</v>
      </c>
      <c r="AC73" s="206"/>
      <c r="AD73" s="206"/>
      <c r="AE73" s="206"/>
      <c r="AF73" s="206"/>
      <c r="AG73" s="206"/>
      <c r="AH73" s="206"/>
      <c r="AI73" s="207"/>
      <c r="AJ73" s="205">
        <v>625592</v>
      </c>
      <c r="AK73" s="206"/>
      <c r="AL73" s="206"/>
      <c r="AM73" s="206"/>
      <c r="AN73" s="206"/>
      <c r="AO73" s="206"/>
      <c r="AP73" s="206"/>
      <c r="AQ73" s="207"/>
      <c r="AR73" s="205">
        <f t="shared" si="3"/>
        <v>1582617</v>
      </c>
      <c r="AS73" s="206"/>
      <c r="AT73" s="206"/>
      <c r="AU73" s="206"/>
      <c r="AV73" s="206"/>
      <c r="AW73" s="206"/>
      <c r="AX73" s="206"/>
      <c r="AY73" s="207"/>
    </row>
    <row r="74" spans="1:79" ht="33.75" customHeight="1" x14ac:dyDescent="0.2">
      <c r="A74" s="99">
        <v>4</v>
      </c>
      <c r="B74" s="99"/>
      <c r="C74" s="99"/>
      <c r="D74" s="101" t="s">
        <v>150</v>
      </c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3"/>
      <c r="AB74" s="208">
        <v>3573930</v>
      </c>
      <c r="AC74" s="208"/>
      <c r="AD74" s="208"/>
      <c r="AE74" s="208"/>
      <c r="AF74" s="208"/>
      <c r="AG74" s="208"/>
      <c r="AH74" s="208"/>
      <c r="AI74" s="208"/>
      <c r="AJ74" s="208">
        <v>0</v>
      </c>
      <c r="AK74" s="208"/>
      <c r="AL74" s="208"/>
      <c r="AM74" s="208"/>
      <c r="AN74" s="208"/>
      <c r="AO74" s="208"/>
      <c r="AP74" s="208"/>
      <c r="AQ74" s="208"/>
      <c r="AR74" s="208">
        <f>AB74+AJ74</f>
        <v>3573930</v>
      </c>
      <c r="AS74" s="208"/>
      <c r="AT74" s="208"/>
      <c r="AU74" s="208"/>
      <c r="AV74" s="208"/>
      <c r="AW74" s="208"/>
      <c r="AX74" s="208"/>
      <c r="AY74" s="208"/>
      <c r="CA74" s="1" t="s">
        <v>15</v>
      </c>
    </row>
    <row r="75" spans="1:79" s="4" customFormat="1" ht="12.75" customHeight="1" x14ac:dyDescent="0.2">
      <c r="A75" s="121"/>
      <c r="B75" s="121"/>
      <c r="C75" s="121"/>
      <c r="D75" s="122" t="s">
        <v>26</v>
      </c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4"/>
      <c r="AB75" s="120">
        <f>SUM(AB71:AI74)</f>
        <v>13327952</v>
      </c>
      <c r="AC75" s="120"/>
      <c r="AD75" s="120"/>
      <c r="AE75" s="120"/>
      <c r="AF75" s="120"/>
      <c r="AG75" s="120"/>
      <c r="AH75" s="120"/>
      <c r="AI75" s="120"/>
      <c r="AJ75" s="120">
        <f t="shared" ref="AJ75" si="4">SUM(AJ71:AQ74)</f>
        <v>5590263</v>
      </c>
      <c r="AK75" s="120"/>
      <c r="AL75" s="120"/>
      <c r="AM75" s="120"/>
      <c r="AN75" s="120"/>
      <c r="AO75" s="120"/>
      <c r="AP75" s="120"/>
      <c r="AQ75" s="120"/>
      <c r="AR75" s="120">
        <f t="shared" ref="AR75" si="5">SUM(AR71:AY74)</f>
        <v>18918215</v>
      </c>
      <c r="AS75" s="120"/>
      <c r="AT75" s="120"/>
      <c r="AU75" s="120"/>
      <c r="AV75" s="120"/>
      <c r="AW75" s="120"/>
      <c r="AX75" s="120"/>
      <c r="AY75" s="120"/>
      <c r="CA75" s="4" t="s">
        <v>16</v>
      </c>
    </row>
    <row r="77" spans="1:79" ht="15.75" customHeight="1" x14ac:dyDescent="0.2">
      <c r="A77" s="90" t="s">
        <v>42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30" customHeight="1" x14ac:dyDescent="0.2">
      <c r="A78" s="95" t="s">
        <v>27</v>
      </c>
      <c r="B78" s="95"/>
      <c r="C78" s="95"/>
      <c r="D78" s="95"/>
      <c r="E78" s="95"/>
      <c r="F78" s="95"/>
      <c r="G78" s="114" t="s">
        <v>43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95" t="s">
        <v>2</v>
      </c>
      <c r="AA78" s="95"/>
      <c r="AB78" s="95"/>
      <c r="AC78" s="95"/>
      <c r="AD78" s="95"/>
      <c r="AE78" s="95" t="s">
        <v>1</v>
      </c>
      <c r="AF78" s="95"/>
      <c r="AG78" s="95"/>
      <c r="AH78" s="95"/>
      <c r="AI78" s="95"/>
      <c r="AJ78" s="95"/>
      <c r="AK78" s="95"/>
      <c r="AL78" s="95"/>
      <c r="AM78" s="95"/>
      <c r="AN78" s="95"/>
      <c r="AO78" s="114" t="s">
        <v>28</v>
      </c>
      <c r="AP78" s="115"/>
      <c r="AQ78" s="115"/>
      <c r="AR78" s="115"/>
      <c r="AS78" s="115"/>
      <c r="AT78" s="115"/>
      <c r="AU78" s="115"/>
      <c r="AV78" s="116"/>
      <c r="AW78" s="114" t="s">
        <v>29</v>
      </c>
      <c r="AX78" s="115"/>
      <c r="AY78" s="115"/>
      <c r="AZ78" s="115"/>
      <c r="BA78" s="115"/>
      <c r="BB78" s="115"/>
      <c r="BC78" s="115"/>
      <c r="BD78" s="116"/>
      <c r="BE78" s="114" t="s">
        <v>26</v>
      </c>
      <c r="BF78" s="115"/>
      <c r="BG78" s="115"/>
      <c r="BH78" s="115"/>
      <c r="BI78" s="115"/>
      <c r="BJ78" s="115"/>
      <c r="BK78" s="115"/>
      <c r="BL78" s="116"/>
    </row>
    <row r="79" spans="1:79" ht="15.75" customHeight="1" x14ac:dyDescent="0.2">
      <c r="A79" s="95">
        <v>1</v>
      </c>
      <c r="B79" s="95"/>
      <c r="C79" s="95"/>
      <c r="D79" s="95"/>
      <c r="E79" s="95"/>
      <c r="F79" s="95"/>
      <c r="G79" s="114">
        <v>2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95">
        <v>3</v>
      </c>
      <c r="AA79" s="95"/>
      <c r="AB79" s="95"/>
      <c r="AC79" s="95"/>
      <c r="AD79" s="95"/>
      <c r="AE79" s="95">
        <v>4</v>
      </c>
      <c r="AF79" s="95"/>
      <c r="AG79" s="95"/>
      <c r="AH79" s="95"/>
      <c r="AI79" s="95"/>
      <c r="AJ79" s="95"/>
      <c r="AK79" s="95"/>
      <c r="AL79" s="95"/>
      <c r="AM79" s="95"/>
      <c r="AN79" s="95"/>
      <c r="AO79" s="95">
        <v>5</v>
      </c>
      <c r="AP79" s="95"/>
      <c r="AQ79" s="95"/>
      <c r="AR79" s="95"/>
      <c r="AS79" s="95"/>
      <c r="AT79" s="95"/>
      <c r="AU79" s="95"/>
      <c r="AV79" s="95"/>
      <c r="AW79" s="95">
        <v>6</v>
      </c>
      <c r="AX79" s="95"/>
      <c r="AY79" s="95"/>
      <c r="AZ79" s="95"/>
      <c r="BA79" s="95"/>
      <c r="BB79" s="95"/>
      <c r="BC79" s="95"/>
      <c r="BD79" s="95"/>
      <c r="BE79" s="95">
        <v>7</v>
      </c>
      <c r="BF79" s="95"/>
      <c r="BG79" s="95"/>
      <c r="BH79" s="95"/>
      <c r="BI79" s="95"/>
      <c r="BJ79" s="95"/>
      <c r="BK79" s="95"/>
      <c r="BL79" s="95"/>
    </row>
    <row r="80" spans="1:79" ht="12.75" hidden="1" customHeight="1" x14ac:dyDescent="0.2">
      <c r="A80" s="99" t="s">
        <v>32</v>
      </c>
      <c r="B80" s="99"/>
      <c r="C80" s="99"/>
      <c r="D80" s="99"/>
      <c r="E80" s="99"/>
      <c r="F80" s="99"/>
      <c r="G80" s="101" t="s">
        <v>7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99" t="s">
        <v>19</v>
      </c>
      <c r="AA80" s="99"/>
      <c r="AB80" s="99"/>
      <c r="AC80" s="99"/>
      <c r="AD80" s="99"/>
      <c r="AE80" s="100" t="s">
        <v>31</v>
      </c>
      <c r="AF80" s="100"/>
      <c r="AG80" s="100"/>
      <c r="AH80" s="100"/>
      <c r="AI80" s="100"/>
      <c r="AJ80" s="100"/>
      <c r="AK80" s="100"/>
      <c r="AL80" s="100"/>
      <c r="AM80" s="100"/>
      <c r="AN80" s="101"/>
      <c r="AO80" s="117" t="s">
        <v>8</v>
      </c>
      <c r="AP80" s="117"/>
      <c r="AQ80" s="117"/>
      <c r="AR80" s="117"/>
      <c r="AS80" s="117"/>
      <c r="AT80" s="117"/>
      <c r="AU80" s="117"/>
      <c r="AV80" s="117"/>
      <c r="AW80" s="117" t="s">
        <v>30</v>
      </c>
      <c r="AX80" s="117"/>
      <c r="AY80" s="117"/>
      <c r="AZ80" s="117"/>
      <c r="BA80" s="117"/>
      <c r="BB80" s="117"/>
      <c r="BC80" s="117"/>
      <c r="BD80" s="117"/>
      <c r="BE80" s="117" t="s">
        <v>67</v>
      </c>
      <c r="BF80" s="117"/>
      <c r="BG80" s="117"/>
      <c r="BH80" s="117"/>
      <c r="BI80" s="117"/>
      <c r="BJ80" s="117"/>
      <c r="BK80" s="117"/>
      <c r="BL80" s="117"/>
      <c r="CA80" s="1" t="s">
        <v>17</v>
      </c>
    </row>
    <row r="81" spans="1:79" s="4" customFormat="1" ht="12.75" customHeight="1" x14ac:dyDescent="0.2">
      <c r="A81" s="121">
        <v>0</v>
      </c>
      <c r="B81" s="121"/>
      <c r="C81" s="121"/>
      <c r="D81" s="121"/>
      <c r="E81" s="121"/>
      <c r="F81" s="121"/>
      <c r="G81" s="141" t="s">
        <v>66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144"/>
      <c r="AA81" s="144"/>
      <c r="AB81" s="144"/>
      <c r="AC81" s="144"/>
      <c r="AD81" s="144"/>
      <c r="AE81" s="145"/>
      <c r="AF81" s="145"/>
      <c r="AG81" s="145"/>
      <c r="AH81" s="145"/>
      <c r="AI81" s="145"/>
      <c r="AJ81" s="145"/>
      <c r="AK81" s="145"/>
      <c r="AL81" s="145"/>
      <c r="AM81" s="145"/>
      <c r="AN81" s="122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CA81" s="4" t="s">
        <v>18</v>
      </c>
    </row>
    <row r="82" spans="1:79" ht="12.75" customHeight="1" x14ac:dyDescent="0.2">
      <c r="A82" s="99">
        <v>0</v>
      </c>
      <c r="B82" s="99"/>
      <c r="C82" s="99"/>
      <c r="D82" s="99"/>
      <c r="E82" s="99"/>
      <c r="F82" s="99"/>
      <c r="G82" s="152" t="s">
        <v>123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118" t="s">
        <v>68</v>
      </c>
      <c r="AA82" s="118"/>
      <c r="AB82" s="118"/>
      <c r="AC82" s="118"/>
      <c r="AD82" s="118"/>
      <c r="AE82" s="170" t="s">
        <v>93</v>
      </c>
      <c r="AF82" s="170"/>
      <c r="AG82" s="170"/>
      <c r="AH82" s="170"/>
      <c r="AI82" s="170"/>
      <c r="AJ82" s="170"/>
      <c r="AK82" s="170"/>
      <c r="AL82" s="170"/>
      <c r="AM82" s="170"/>
      <c r="AN82" s="171"/>
      <c r="AO82" s="128">
        <v>2</v>
      </c>
      <c r="AP82" s="128"/>
      <c r="AQ82" s="128"/>
      <c r="AR82" s="128"/>
      <c r="AS82" s="128"/>
      <c r="AT82" s="128"/>
      <c r="AU82" s="128"/>
      <c r="AV82" s="128"/>
      <c r="AW82" s="128">
        <v>0</v>
      </c>
      <c r="AX82" s="128"/>
      <c r="AY82" s="128"/>
      <c r="AZ82" s="128"/>
      <c r="BA82" s="128"/>
      <c r="BB82" s="128"/>
      <c r="BC82" s="128"/>
      <c r="BD82" s="128"/>
      <c r="BE82" s="128">
        <f>AO82+AW82</f>
        <v>2</v>
      </c>
      <c r="BF82" s="128"/>
      <c r="BG82" s="128"/>
      <c r="BH82" s="128"/>
      <c r="BI82" s="128"/>
      <c r="BJ82" s="128"/>
      <c r="BK82" s="128"/>
      <c r="BL82" s="128"/>
    </row>
    <row r="83" spans="1:79" ht="12.75" customHeight="1" x14ac:dyDescent="0.2">
      <c r="A83" s="99">
        <v>0</v>
      </c>
      <c r="B83" s="99"/>
      <c r="C83" s="99"/>
      <c r="D83" s="99"/>
      <c r="E83" s="99"/>
      <c r="F83" s="99"/>
      <c r="G83" s="152" t="s">
        <v>124</v>
      </c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4"/>
      <c r="Z83" s="118" t="s">
        <v>68</v>
      </c>
      <c r="AA83" s="118"/>
      <c r="AB83" s="118"/>
      <c r="AC83" s="118"/>
      <c r="AD83" s="118"/>
      <c r="AE83" s="170" t="s">
        <v>93</v>
      </c>
      <c r="AF83" s="170"/>
      <c r="AG83" s="170"/>
      <c r="AH83" s="170"/>
      <c r="AI83" s="170"/>
      <c r="AJ83" s="170"/>
      <c r="AK83" s="170"/>
      <c r="AL83" s="170"/>
      <c r="AM83" s="170"/>
      <c r="AN83" s="171"/>
      <c r="AO83" s="128">
        <v>36</v>
      </c>
      <c r="AP83" s="128"/>
      <c r="AQ83" s="128"/>
      <c r="AR83" s="128"/>
      <c r="AS83" s="128"/>
      <c r="AT83" s="128"/>
      <c r="AU83" s="128"/>
      <c r="AV83" s="128"/>
      <c r="AW83" s="128">
        <v>0</v>
      </c>
      <c r="AX83" s="128"/>
      <c r="AY83" s="128"/>
      <c r="AZ83" s="128"/>
      <c r="BA83" s="128"/>
      <c r="BB83" s="128"/>
      <c r="BC83" s="128"/>
      <c r="BD83" s="128"/>
      <c r="BE83" s="128">
        <f t="shared" ref="BE83:BE115" si="6">AO83+AW83</f>
        <v>36</v>
      </c>
      <c r="BF83" s="128"/>
      <c r="BG83" s="128"/>
      <c r="BH83" s="128"/>
      <c r="BI83" s="128"/>
      <c r="BJ83" s="128"/>
      <c r="BK83" s="128"/>
      <c r="BL83" s="128"/>
    </row>
    <row r="84" spans="1:79" ht="12.75" customHeight="1" x14ac:dyDescent="0.2">
      <c r="A84" s="99">
        <v>0</v>
      </c>
      <c r="B84" s="99"/>
      <c r="C84" s="99"/>
      <c r="D84" s="99"/>
      <c r="E84" s="99"/>
      <c r="F84" s="99"/>
      <c r="G84" s="152" t="s">
        <v>125</v>
      </c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4"/>
      <c r="Z84" s="118" t="s">
        <v>68</v>
      </c>
      <c r="AA84" s="118"/>
      <c r="AB84" s="118"/>
      <c r="AC84" s="118"/>
      <c r="AD84" s="118"/>
      <c r="AE84" s="170" t="s">
        <v>69</v>
      </c>
      <c r="AF84" s="170"/>
      <c r="AG84" s="170"/>
      <c r="AH84" s="170"/>
      <c r="AI84" s="170"/>
      <c r="AJ84" s="170"/>
      <c r="AK84" s="170"/>
      <c r="AL84" s="170"/>
      <c r="AM84" s="170"/>
      <c r="AN84" s="171"/>
      <c r="AO84" s="128">
        <v>145.52799999999999</v>
      </c>
      <c r="AP84" s="128"/>
      <c r="AQ84" s="128"/>
      <c r="AR84" s="128"/>
      <c r="AS84" s="128"/>
      <c r="AT84" s="128"/>
      <c r="AU84" s="128"/>
      <c r="AV84" s="128"/>
      <c r="AW84" s="128">
        <v>0</v>
      </c>
      <c r="AX84" s="128"/>
      <c r="AY84" s="128"/>
      <c r="AZ84" s="128"/>
      <c r="BA84" s="128"/>
      <c r="BB84" s="128"/>
      <c r="BC84" s="128"/>
      <c r="BD84" s="128"/>
      <c r="BE84" s="128">
        <f t="shared" si="6"/>
        <v>145.52799999999999</v>
      </c>
      <c r="BF84" s="128"/>
      <c r="BG84" s="128"/>
      <c r="BH84" s="128"/>
      <c r="BI84" s="128"/>
      <c r="BJ84" s="128"/>
      <c r="BK84" s="128"/>
      <c r="BL84" s="128"/>
    </row>
    <row r="85" spans="1:79" ht="12.75" customHeight="1" x14ac:dyDescent="0.2">
      <c r="A85" s="99">
        <v>0</v>
      </c>
      <c r="B85" s="99"/>
      <c r="C85" s="99"/>
      <c r="D85" s="99"/>
      <c r="E85" s="99"/>
      <c r="F85" s="99"/>
      <c r="G85" s="152" t="s">
        <v>96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4"/>
      <c r="Z85" s="118" t="s">
        <v>68</v>
      </c>
      <c r="AA85" s="118"/>
      <c r="AB85" s="118"/>
      <c r="AC85" s="118"/>
      <c r="AD85" s="118"/>
      <c r="AE85" s="170" t="s">
        <v>69</v>
      </c>
      <c r="AF85" s="170"/>
      <c r="AG85" s="170"/>
      <c r="AH85" s="170"/>
      <c r="AI85" s="170"/>
      <c r="AJ85" s="170"/>
      <c r="AK85" s="170"/>
      <c r="AL85" s="170"/>
      <c r="AM85" s="170"/>
      <c r="AN85" s="171"/>
      <c r="AO85" s="128">
        <v>79.028000000000006</v>
      </c>
      <c r="AP85" s="128"/>
      <c r="AQ85" s="128"/>
      <c r="AR85" s="128"/>
      <c r="AS85" s="128"/>
      <c r="AT85" s="128"/>
      <c r="AU85" s="128"/>
      <c r="AV85" s="128"/>
      <c r="AW85" s="128">
        <v>0</v>
      </c>
      <c r="AX85" s="128"/>
      <c r="AY85" s="128"/>
      <c r="AZ85" s="128"/>
      <c r="BA85" s="128"/>
      <c r="BB85" s="128"/>
      <c r="BC85" s="128"/>
      <c r="BD85" s="128"/>
      <c r="BE85" s="128">
        <f t="shared" si="6"/>
        <v>79.028000000000006</v>
      </c>
      <c r="BF85" s="128"/>
      <c r="BG85" s="128"/>
      <c r="BH85" s="128"/>
      <c r="BI85" s="128"/>
      <c r="BJ85" s="128"/>
      <c r="BK85" s="128"/>
      <c r="BL85" s="128"/>
    </row>
    <row r="86" spans="1:79" ht="12.75" customHeight="1" x14ac:dyDescent="0.2">
      <c r="A86" s="99">
        <v>0</v>
      </c>
      <c r="B86" s="99"/>
      <c r="C86" s="99"/>
      <c r="D86" s="99"/>
      <c r="E86" s="99"/>
      <c r="F86" s="99"/>
      <c r="G86" s="152" t="s">
        <v>126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4"/>
      <c r="Z86" s="118" t="s">
        <v>68</v>
      </c>
      <c r="AA86" s="118"/>
      <c r="AB86" s="118"/>
      <c r="AC86" s="118"/>
      <c r="AD86" s="118"/>
      <c r="AE86" s="170" t="s">
        <v>69</v>
      </c>
      <c r="AF86" s="170"/>
      <c r="AG86" s="170"/>
      <c r="AH86" s="170"/>
      <c r="AI86" s="170"/>
      <c r="AJ86" s="170"/>
      <c r="AK86" s="170"/>
      <c r="AL86" s="170"/>
      <c r="AM86" s="170"/>
      <c r="AN86" s="171"/>
      <c r="AO86" s="128">
        <v>18.5</v>
      </c>
      <c r="AP86" s="128"/>
      <c r="AQ86" s="128"/>
      <c r="AR86" s="128"/>
      <c r="AS86" s="128"/>
      <c r="AT86" s="128"/>
      <c r="AU86" s="128"/>
      <c r="AV86" s="128"/>
      <c r="AW86" s="128">
        <v>0</v>
      </c>
      <c r="AX86" s="128"/>
      <c r="AY86" s="128"/>
      <c r="AZ86" s="128"/>
      <c r="BA86" s="128"/>
      <c r="BB86" s="128"/>
      <c r="BC86" s="128"/>
      <c r="BD86" s="128"/>
      <c r="BE86" s="128">
        <f t="shared" si="6"/>
        <v>18.5</v>
      </c>
      <c r="BF86" s="128"/>
      <c r="BG86" s="128"/>
      <c r="BH86" s="128"/>
      <c r="BI86" s="128"/>
      <c r="BJ86" s="128"/>
      <c r="BK86" s="128"/>
      <c r="BL86" s="128"/>
    </row>
    <row r="87" spans="1:79" ht="12.75" customHeight="1" x14ac:dyDescent="0.2">
      <c r="A87" s="99">
        <v>0</v>
      </c>
      <c r="B87" s="99"/>
      <c r="C87" s="99"/>
      <c r="D87" s="99"/>
      <c r="E87" s="99"/>
      <c r="F87" s="99"/>
      <c r="G87" s="152" t="s">
        <v>127</v>
      </c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4"/>
      <c r="Z87" s="118" t="s">
        <v>68</v>
      </c>
      <c r="AA87" s="118"/>
      <c r="AB87" s="118"/>
      <c r="AC87" s="118"/>
      <c r="AD87" s="118"/>
      <c r="AE87" s="170" t="s">
        <v>69</v>
      </c>
      <c r="AF87" s="170"/>
      <c r="AG87" s="170"/>
      <c r="AH87" s="170"/>
      <c r="AI87" s="170"/>
      <c r="AJ87" s="170"/>
      <c r="AK87" s="170"/>
      <c r="AL87" s="170"/>
      <c r="AM87" s="170"/>
      <c r="AN87" s="171"/>
      <c r="AO87" s="128">
        <v>48</v>
      </c>
      <c r="AP87" s="128"/>
      <c r="AQ87" s="128"/>
      <c r="AR87" s="128"/>
      <c r="AS87" s="128"/>
      <c r="AT87" s="128"/>
      <c r="AU87" s="128"/>
      <c r="AV87" s="128"/>
      <c r="AW87" s="128">
        <v>0</v>
      </c>
      <c r="AX87" s="128"/>
      <c r="AY87" s="128"/>
      <c r="AZ87" s="128"/>
      <c r="BA87" s="128"/>
      <c r="BB87" s="128"/>
      <c r="BC87" s="128"/>
      <c r="BD87" s="128"/>
      <c r="BE87" s="128">
        <f t="shared" si="6"/>
        <v>48</v>
      </c>
      <c r="BF87" s="128"/>
      <c r="BG87" s="128"/>
      <c r="BH87" s="128"/>
      <c r="BI87" s="128"/>
      <c r="BJ87" s="128"/>
      <c r="BK87" s="128"/>
      <c r="BL87" s="128"/>
    </row>
    <row r="88" spans="1:79" ht="12.75" customHeight="1" x14ac:dyDescent="0.2">
      <c r="A88" s="99">
        <v>0</v>
      </c>
      <c r="B88" s="99"/>
      <c r="C88" s="99"/>
      <c r="D88" s="99"/>
      <c r="E88" s="99"/>
      <c r="F88" s="99"/>
      <c r="G88" s="152" t="s">
        <v>128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4"/>
      <c r="Z88" s="118" t="s">
        <v>101</v>
      </c>
      <c r="AA88" s="118"/>
      <c r="AB88" s="118"/>
      <c r="AC88" s="118"/>
      <c r="AD88" s="118"/>
      <c r="AE88" s="170" t="s">
        <v>73</v>
      </c>
      <c r="AF88" s="170"/>
      <c r="AG88" s="170"/>
      <c r="AH88" s="170"/>
      <c r="AI88" s="170"/>
      <c r="AJ88" s="170"/>
      <c r="AK88" s="170"/>
      <c r="AL88" s="170"/>
      <c r="AM88" s="170"/>
      <c r="AN88" s="171"/>
      <c r="AO88" s="128">
        <v>5466770</v>
      </c>
      <c r="AP88" s="128"/>
      <c r="AQ88" s="128"/>
      <c r="AR88" s="128"/>
      <c r="AS88" s="128"/>
      <c r="AT88" s="128"/>
      <c r="AU88" s="128"/>
      <c r="AV88" s="128"/>
      <c r="AW88" s="128">
        <v>0</v>
      </c>
      <c r="AX88" s="128"/>
      <c r="AY88" s="128"/>
      <c r="AZ88" s="128"/>
      <c r="BA88" s="128"/>
      <c r="BB88" s="128"/>
      <c r="BC88" s="128"/>
      <c r="BD88" s="128"/>
      <c r="BE88" s="128">
        <f t="shared" si="6"/>
        <v>5466770</v>
      </c>
      <c r="BF88" s="128"/>
      <c r="BG88" s="128"/>
      <c r="BH88" s="128"/>
      <c r="BI88" s="128"/>
      <c r="BJ88" s="128"/>
      <c r="BK88" s="128"/>
      <c r="BL88" s="128"/>
    </row>
    <row r="89" spans="1:79" ht="12.75" customHeight="1" x14ac:dyDescent="0.2">
      <c r="A89" s="99">
        <v>0</v>
      </c>
      <c r="B89" s="99"/>
      <c r="C89" s="99"/>
      <c r="D89" s="99"/>
      <c r="E89" s="99"/>
      <c r="F89" s="99"/>
      <c r="G89" s="152" t="s">
        <v>129</v>
      </c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4"/>
      <c r="Z89" s="118" t="s">
        <v>101</v>
      </c>
      <c r="AA89" s="118"/>
      <c r="AB89" s="118"/>
      <c r="AC89" s="118"/>
      <c r="AD89" s="118"/>
      <c r="AE89" s="170" t="s">
        <v>73</v>
      </c>
      <c r="AF89" s="170"/>
      <c r="AG89" s="170"/>
      <c r="AH89" s="170"/>
      <c r="AI89" s="170"/>
      <c r="AJ89" s="170"/>
      <c r="AK89" s="170"/>
      <c r="AL89" s="170"/>
      <c r="AM89" s="170"/>
      <c r="AN89" s="171"/>
      <c r="AO89" s="128">
        <v>11995870</v>
      </c>
      <c r="AP89" s="128"/>
      <c r="AQ89" s="128"/>
      <c r="AR89" s="128"/>
      <c r="AS89" s="128"/>
      <c r="AT89" s="128"/>
      <c r="AU89" s="128"/>
      <c r="AV89" s="128"/>
      <c r="AW89" s="128">
        <v>0</v>
      </c>
      <c r="AX89" s="128"/>
      <c r="AY89" s="128"/>
      <c r="AZ89" s="128"/>
      <c r="BA89" s="128"/>
      <c r="BB89" s="128"/>
      <c r="BC89" s="128"/>
      <c r="BD89" s="128"/>
      <c r="BE89" s="128">
        <f t="shared" si="6"/>
        <v>11995870</v>
      </c>
      <c r="BF89" s="128"/>
      <c r="BG89" s="128"/>
      <c r="BH89" s="128"/>
      <c r="BI89" s="128"/>
      <c r="BJ89" s="128"/>
      <c r="BK89" s="128"/>
      <c r="BL89" s="128"/>
    </row>
    <row r="90" spans="1:79" ht="12.75" customHeight="1" x14ac:dyDescent="0.2">
      <c r="A90" s="99">
        <v>0</v>
      </c>
      <c r="B90" s="99"/>
      <c r="C90" s="99"/>
      <c r="D90" s="99"/>
      <c r="E90" s="99"/>
      <c r="F90" s="99"/>
      <c r="G90" s="152" t="s">
        <v>160</v>
      </c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4"/>
      <c r="Z90" s="118" t="s">
        <v>101</v>
      </c>
      <c r="AA90" s="118"/>
      <c r="AB90" s="118"/>
      <c r="AC90" s="118"/>
      <c r="AD90" s="118"/>
      <c r="AE90" s="170" t="s">
        <v>130</v>
      </c>
      <c r="AF90" s="170"/>
      <c r="AG90" s="170"/>
      <c r="AH90" s="170"/>
      <c r="AI90" s="170"/>
      <c r="AJ90" s="170"/>
      <c r="AK90" s="170"/>
      <c r="AL90" s="170"/>
      <c r="AM90" s="170"/>
      <c r="AN90" s="171"/>
      <c r="AO90" s="128">
        <v>0</v>
      </c>
      <c r="AP90" s="128"/>
      <c r="AQ90" s="128"/>
      <c r="AR90" s="128"/>
      <c r="AS90" s="128"/>
      <c r="AT90" s="128"/>
      <c r="AU90" s="128"/>
      <c r="AV90" s="128"/>
      <c r="AW90" s="128">
        <v>1374332.69</v>
      </c>
      <c r="AX90" s="128"/>
      <c r="AY90" s="128"/>
      <c r="AZ90" s="128"/>
      <c r="BA90" s="128"/>
      <c r="BB90" s="128"/>
      <c r="BC90" s="128"/>
      <c r="BD90" s="128"/>
      <c r="BE90" s="128">
        <f t="shared" si="6"/>
        <v>1374332.69</v>
      </c>
      <c r="BF90" s="128"/>
      <c r="BG90" s="128"/>
      <c r="BH90" s="128"/>
      <c r="BI90" s="128"/>
      <c r="BJ90" s="128"/>
      <c r="BK90" s="128"/>
      <c r="BL90" s="128"/>
    </row>
    <row r="91" spans="1:79" ht="25.5" customHeight="1" x14ac:dyDescent="0.2">
      <c r="A91" s="99">
        <v>0</v>
      </c>
      <c r="B91" s="99"/>
      <c r="C91" s="99"/>
      <c r="D91" s="99"/>
      <c r="E91" s="99"/>
      <c r="F91" s="99"/>
      <c r="G91" s="152" t="s">
        <v>131</v>
      </c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4"/>
      <c r="Z91" s="118" t="s">
        <v>101</v>
      </c>
      <c r="AA91" s="118"/>
      <c r="AB91" s="118"/>
      <c r="AC91" s="118"/>
      <c r="AD91" s="118"/>
      <c r="AE91" s="152" t="s">
        <v>132</v>
      </c>
      <c r="AF91" s="153"/>
      <c r="AG91" s="153"/>
      <c r="AH91" s="153"/>
      <c r="AI91" s="153"/>
      <c r="AJ91" s="153"/>
      <c r="AK91" s="153"/>
      <c r="AL91" s="153"/>
      <c r="AM91" s="153"/>
      <c r="AN91" s="154"/>
      <c r="AO91" s="128">
        <v>0</v>
      </c>
      <c r="AP91" s="128"/>
      <c r="AQ91" s="128"/>
      <c r="AR91" s="128"/>
      <c r="AS91" s="128"/>
      <c r="AT91" s="128"/>
      <c r="AU91" s="128"/>
      <c r="AV91" s="128"/>
      <c r="AW91" s="128">
        <v>379543.48</v>
      </c>
      <c r="AX91" s="128"/>
      <c r="AY91" s="128"/>
      <c r="AZ91" s="128"/>
      <c r="BA91" s="128"/>
      <c r="BB91" s="128"/>
      <c r="BC91" s="128"/>
      <c r="BD91" s="128"/>
      <c r="BE91" s="128">
        <f t="shared" si="6"/>
        <v>379543.48</v>
      </c>
      <c r="BF91" s="128"/>
      <c r="BG91" s="128"/>
      <c r="BH91" s="128"/>
      <c r="BI91" s="128"/>
      <c r="BJ91" s="128"/>
      <c r="BK91" s="128"/>
      <c r="BL91" s="128"/>
    </row>
    <row r="92" spans="1:79" ht="63.75" customHeight="1" x14ac:dyDescent="0.2">
      <c r="A92" s="99">
        <v>0</v>
      </c>
      <c r="B92" s="99"/>
      <c r="C92" s="99"/>
      <c r="D92" s="99"/>
      <c r="E92" s="99"/>
      <c r="F92" s="99"/>
      <c r="G92" s="152" t="s">
        <v>133</v>
      </c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4"/>
      <c r="Z92" s="118" t="s">
        <v>101</v>
      </c>
      <c r="AA92" s="118"/>
      <c r="AB92" s="118"/>
      <c r="AC92" s="118"/>
      <c r="AD92" s="118"/>
      <c r="AE92" s="152" t="s">
        <v>132</v>
      </c>
      <c r="AF92" s="153"/>
      <c r="AG92" s="153"/>
      <c r="AH92" s="153"/>
      <c r="AI92" s="153"/>
      <c r="AJ92" s="153"/>
      <c r="AK92" s="153"/>
      <c r="AL92" s="153"/>
      <c r="AM92" s="153"/>
      <c r="AN92" s="154"/>
      <c r="AO92" s="128">
        <v>0</v>
      </c>
      <c r="AP92" s="128"/>
      <c r="AQ92" s="128"/>
      <c r="AR92" s="128"/>
      <c r="AS92" s="128"/>
      <c r="AT92" s="128"/>
      <c r="AU92" s="128"/>
      <c r="AV92" s="128"/>
      <c r="AW92" s="128">
        <v>413330.11</v>
      </c>
      <c r="AX92" s="128"/>
      <c r="AY92" s="128"/>
      <c r="AZ92" s="128"/>
      <c r="BA92" s="128"/>
      <c r="BB92" s="128"/>
      <c r="BC92" s="128"/>
      <c r="BD92" s="128"/>
      <c r="BE92" s="128">
        <f t="shared" si="6"/>
        <v>413330.11</v>
      </c>
      <c r="BF92" s="128"/>
      <c r="BG92" s="128"/>
      <c r="BH92" s="128"/>
      <c r="BI92" s="128"/>
      <c r="BJ92" s="128"/>
      <c r="BK92" s="128"/>
      <c r="BL92" s="128"/>
    </row>
    <row r="93" spans="1:79" ht="63.75" customHeight="1" x14ac:dyDescent="0.2">
      <c r="A93" s="99">
        <v>0</v>
      </c>
      <c r="B93" s="99"/>
      <c r="C93" s="99"/>
      <c r="D93" s="99"/>
      <c r="E93" s="99"/>
      <c r="F93" s="99"/>
      <c r="G93" s="152" t="s">
        <v>134</v>
      </c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4"/>
      <c r="Z93" s="118" t="s">
        <v>101</v>
      </c>
      <c r="AA93" s="118"/>
      <c r="AB93" s="118"/>
      <c r="AC93" s="118"/>
      <c r="AD93" s="118"/>
      <c r="AE93" s="152" t="s">
        <v>132</v>
      </c>
      <c r="AF93" s="153"/>
      <c r="AG93" s="153"/>
      <c r="AH93" s="153"/>
      <c r="AI93" s="153"/>
      <c r="AJ93" s="153"/>
      <c r="AK93" s="153"/>
      <c r="AL93" s="153"/>
      <c r="AM93" s="153"/>
      <c r="AN93" s="154"/>
      <c r="AO93" s="128">
        <v>0</v>
      </c>
      <c r="AP93" s="128"/>
      <c r="AQ93" s="128"/>
      <c r="AR93" s="128"/>
      <c r="AS93" s="128"/>
      <c r="AT93" s="128"/>
      <c r="AU93" s="128"/>
      <c r="AV93" s="128"/>
      <c r="AW93" s="128">
        <v>581459.1</v>
      </c>
      <c r="AX93" s="128"/>
      <c r="AY93" s="128"/>
      <c r="AZ93" s="128"/>
      <c r="BA93" s="128"/>
      <c r="BB93" s="128"/>
      <c r="BC93" s="128"/>
      <c r="BD93" s="128"/>
      <c r="BE93" s="128">
        <f t="shared" si="6"/>
        <v>581459.1</v>
      </c>
      <c r="BF93" s="128"/>
      <c r="BG93" s="128"/>
      <c r="BH93" s="128"/>
      <c r="BI93" s="128"/>
      <c r="BJ93" s="128"/>
      <c r="BK93" s="128"/>
      <c r="BL93" s="128"/>
    </row>
    <row r="94" spans="1:79" ht="72.75" customHeight="1" x14ac:dyDescent="0.2">
      <c r="A94" s="99">
        <v>0</v>
      </c>
      <c r="B94" s="99"/>
      <c r="C94" s="99"/>
      <c r="D94" s="99"/>
      <c r="E94" s="99"/>
      <c r="F94" s="99"/>
      <c r="G94" s="152" t="s">
        <v>161</v>
      </c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4"/>
      <c r="Z94" s="118" t="s">
        <v>101</v>
      </c>
      <c r="AA94" s="118"/>
      <c r="AB94" s="118"/>
      <c r="AC94" s="118"/>
      <c r="AD94" s="118"/>
      <c r="AE94" s="152" t="s">
        <v>132</v>
      </c>
      <c r="AF94" s="153"/>
      <c r="AG94" s="153"/>
      <c r="AH94" s="153"/>
      <c r="AI94" s="153"/>
      <c r="AJ94" s="153"/>
      <c r="AK94" s="153"/>
      <c r="AL94" s="153"/>
      <c r="AM94" s="153"/>
      <c r="AN94" s="154"/>
      <c r="AO94" s="128">
        <v>0</v>
      </c>
      <c r="AP94" s="128"/>
      <c r="AQ94" s="128"/>
      <c r="AR94" s="128"/>
      <c r="AS94" s="128"/>
      <c r="AT94" s="128"/>
      <c r="AU94" s="128"/>
      <c r="AV94" s="128"/>
      <c r="AW94" s="128">
        <v>838835</v>
      </c>
      <c r="AX94" s="128"/>
      <c r="AY94" s="128"/>
      <c r="AZ94" s="128"/>
      <c r="BA94" s="128"/>
      <c r="BB94" s="128"/>
      <c r="BC94" s="128"/>
      <c r="BD94" s="128"/>
      <c r="BE94" s="128">
        <f t="shared" si="6"/>
        <v>838835</v>
      </c>
      <c r="BF94" s="128"/>
      <c r="BG94" s="128"/>
      <c r="BH94" s="128"/>
      <c r="BI94" s="128"/>
      <c r="BJ94" s="128"/>
      <c r="BK94" s="128"/>
      <c r="BL94" s="128"/>
    </row>
    <row r="95" spans="1:79" ht="72.75" customHeight="1" x14ac:dyDescent="0.2">
      <c r="A95" s="65">
        <v>0</v>
      </c>
      <c r="B95" s="66"/>
      <c r="C95" s="66"/>
      <c r="D95" s="66"/>
      <c r="E95" s="66"/>
      <c r="F95" s="67"/>
      <c r="G95" s="152" t="s">
        <v>164</v>
      </c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60"/>
      <c r="Z95" s="146" t="s">
        <v>101</v>
      </c>
      <c r="AA95" s="147"/>
      <c r="AB95" s="147"/>
      <c r="AC95" s="147"/>
      <c r="AD95" s="148"/>
      <c r="AE95" s="152" t="s">
        <v>132</v>
      </c>
      <c r="AF95" s="159"/>
      <c r="AG95" s="159"/>
      <c r="AH95" s="159"/>
      <c r="AI95" s="159"/>
      <c r="AJ95" s="159"/>
      <c r="AK95" s="159"/>
      <c r="AL95" s="159"/>
      <c r="AM95" s="159"/>
      <c r="AN95" s="160"/>
      <c r="AO95" s="62">
        <v>0</v>
      </c>
      <c r="AP95" s="63"/>
      <c r="AQ95" s="63"/>
      <c r="AR95" s="63"/>
      <c r="AS95" s="63"/>
      <c r="AT95" s="63"/>
      <c r="AU95" s="63"/>
      <c r="AV95" s="64"/>
      <c r="AW95" s="62">
        <v>32.31</v>
      </c>
      <c r="AX95" s="63"/>
      <c r="AY95" s="63"/>
      <c r="AZ95" s="63"/>
      <c r="BA95" s="63"/>
      <c r="BB95" s="63"/>
      <c r="BC95" s="63"/>
      <c r="BD95" s="64"/>
      <c r="BE95" s="62">
        <f t="shared" ref="BE95" si="7">AO95+AW95</f>
        <v>32.31</v>
      </c>
      <c r="BF95" s="63"/>
      <c r="BG95" s="63"/>
      <c r="BH95" s="63"/>
      <c r="BI95" s="63"/>
      <c r="BJ95" s="63"/>
      <c r="BK95" s="63"/>
      <c r="BL95" s="64"/>
    </row>
    <row r="96" spans="1:79" ht="72.75" customHeight="1" x14ac:dyDescent="0.2">
      <c r="A96" s="65"/>
      <c r="B96" s="66"/>
      <c r="C96" s="66"/>
      <c r="D96" s="66"/>
      <c r="E96" s="66"/>
      <c r="F96" s="67"/>
      <c r="G96" s="152" t="s">
        <v>182</v>
      </c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60"/>
      <c r="Z96" s="146" t="s">
        <v>101</v>
      </c>
      <c r="AA96" s="147"/>
      <c r="AB96" s="147"/>
      <c r="AC96" s="147"/>
      <c r="AD96" s="148"/>
      <c r="AE96" s="152" t="s">
        <v>132</v>
      </c>
      <c r="AF96" s="159"/>
      <c r="AG96" s="159"/>
      <c r="AH96" s="159"/>
      <c r="AI96" s="159"/>
      <c r="AJ96" s="159"/>
      <c r="AK96" s="159"/>
      <c r="AL96" s="159"/>
      <c r="AM96" s="159"/>
      <c r="AN96" s="160"/>
      <c r="AO96" s="62">
        <v>0</v>
      </c>
      <c r="AP96" s="63"/>
      <c r="AQ96" s="63"/>
      <c r="AR96" s="63"/>
      <c r="AS96" s="63"/>
      <c r="AT96" s="63"/>
      <c r="AU96" s="63"/>
      <c r="AV96" s="64"/>
      <c r="AW96" s="62">
        <v>71870</v>
      </c>
      <c r="AX96" s="63"/>
      <c r="AY96" s="63"/>
      <c r="AZ96" s="63"/>
      <c r="BA96" s="63"/>
      <c r="BB96" s="63"/>
      <c r="BC96" s="63"/>
      <c r="BD96" s="64"/>
      <c r="BE96" s="62">
        <f>AO96+AW96</f>
        <v>71870</v>
      </c>
      <c r="BF96" s="63"/>
      <c r="BG96" s="63"/>
      <c r="BH96" s="63"/>
      <c r="BI96" s="63"/>
      <c r="BJ96" s="63"/>
      <c r="BK96" s="63"/>
      <c r="BL96" s="64"/>
    </row>
    <row r="97" spans="1:64" ht="69.75" customHeight="1" x14ac:dyDescent="0.2">
      <c r="A97" s="65">
        <v>0</v>
      </c>
      <c r="B97" s="66"/>
      <c r="C97" s="66"/>
      <c r="D97" s="66"/>
      <c r="E97" s="66"/>
      <c r="F97" s="67"/>
      <c r="G97" s="152" t="s">
        <v>162</v>
      </c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60"/>
      <c r="Z97" s="146" t="s">
        <v>101</v>
      </c>
      <c r="AA97" s="147"/>
      <c r="AB97" s="147"/>
      <c r="AC97" s="147"/>
      <c r="AD97" s="148"/>
      <c r="AE97" s="152" t="s">
        <v>132</v>
      </c>
      <c r="AF97" s="159"/>
      <c r="AG97" s="159"/>
      <c r="AH97" s="159"/>
      <c r="AI97" s="159"/>
      <c r="AJ97" s="159"/>
      <c r="AK97" s="159"/>
      <c r="AL97" s="159"/>
      <c r="AM97" s="159"/>
      <c r="AN97" s="160"/>
      <c r="AO97" s="62">
        <v>0</v>
      </c>
      <c r="AP97" s="63"/>
      <c r="AQ97" s="63"/>
      <c r="AR97" s="63"/>
      <c r="AS97" s="63"/>
      <c r="AT97" s="63"/>
      <c r="AU97" s="63"/>
      <c r="AV97" s="64"/>
      <c r="AW97" s="62">
        <v>15000</v>
      </c>
      <c r="AX97" s="63"/>
      <c r="AY97" s="63"/>
      <c r="AZ97" s="63"/>
      <c r="BA97" s="63"/>
      <c r="BB97" s="63"/>
      <c r="BC97" s="63"/>
      <c r="BD97" s="64"/>
      <c r="BE97" s="62">
        <f t="shared" si="6"/>
        <v>15000</v>
      </c>
      <c r="BF97" s="63"/>
      <c r="BG97" s="63"/>
      <c r="BH97" s="63"/>
      <c r="BI97" s="63"/>
      <c r="BJ97" s="63"/>
      <c r="BK97" s="63"/>
      <c r="BL97" s="64"/>
    </row>
    <row r="98" spans="1:64" ht="69.75" customHeight="1" x14ac:dyDescent="0.2">
      <c r="A98" s="65"/>
      <c r="B98" s="66"/>
      <c r="C98" s="66"/>
      <c r="D98" s="66"/>
      <c r="E98" s="66"/>
      <c r="F98" s="67"/>
      <c r="G98" s="152" t="s">
        <v>163</v>
      </c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60"/>
      <c r="Z98" s="146" t="s">
        <v>101</v>
      </c>
      <c r="AA98" s="147"/>
      <c r="AB98" s="147"/>
      <c r="AC98" s="147"/>
      <c r="AD98" s="148"/>
      <c r="AE98" s="152" t="s">
        <v>132</v>
      </c>
      <c r="AF98" s="159"/>
      <c r="AG98" s="159"/>
      <c r="AH98" s="159"/>
      <c r="AI98" s="159"/>
      <c r="AJ98" s="159"/>
      <c r="AK98" s="159"/>
      <c r="AL98" s="159"/>
      <c r="AM98" s="159"/>
      <c r="AN98" s="160"/>
      <c r="AO98" s="62">
        <v>0</v>
      </c>
      <c r="AP98" s="63"/>
      <c r="AQ98" s="63"/>
      <c r="AR98" s="63"/>
      <c r="AS98" s="63"/>
      <c r="AT98" s="63"/>
      <c r="AU98" s="63"/>
      <c r="AV98" s="64"/>
      <c r="AW98" s="62">
        <v>797861</v>
      </c>
      <c r="AX98" s="63"/>
      <c r="AY98" s="63"/>
      <c r="AZ98" s="63"/>
      <c r="BA98" s="63"/>
      <c r="BB98" s="63"/>
      <c r="BC98" s="63"/>
      <c r="BD98" s="64"/>
      <c r="BE98" s="62">
        <f t="shared" ref="BE98" si="8">AO98+AW98</f>
        <v>797861</v>
      </c>
      <c r="BF98" s="63"/>
      <c r="BG98" s="63"/>
      <c r="BH98" s="63"/>
      <c r="BI98" s="63"/>
      <c r="BJ98" s="63"/>
      <c r="BK98" s="63"/>
      <c r="BL98" s="64"/>
    </row>
    <row r="99" spans="1:64" ht="63.75" customHeight="1" x14ac:dyDescent="0.2">
      <c r="A99" s="65"/>
      <c r="B99" s="66"/>
      <c r="C99" s="66"/>
      <c r="D99" s="66"/>
      <c r="E99" s="66"/>
      <c r="F99" s="67"/>
      <c r="G99" s="152" t="s">
        <v>170</v>
      </c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60"/>
      <c r="Z99" s="146" t="s">
        <v>101</v>
      </c>
      <c r="AA99" s="147"/>
      <c r="AB99" s="147"/>
      <c r="AC99" s="147"/>
      <c r="AD99" s="148"/>
      <c r="AE99" s="152" t="s">
        <v>132</v>
      </c>
      <c r="AF99" s="159"/>
      <c r="AG99" s="159"/>
      <c r="AH99" s="159"/>
      <c r="AI99" s="159"/>
      <c r="AJ99" s="159"/>
      <c r="AK99" s="159"/>
      <c r="AL99" s="159"/>
      <c r="AM99" s="159"/>
      <c r="AN99" s="160"/>
      <c r="AO99" s="62">
        <v>0</v>
      </c>
      <c r="AP99" s="63"/>
      <c r="AQ99" s="63"/>
      <c r="AR99" s="63"/>
      <c r="AS99" s="63"/>
      <c r="AT99" s="63"/>
      <c r="AU99" s="63"/>
      <c r="AV99" s="64"/>
      <c r="AW99" s="62">
        <v>1587714</v>
      </c>
      <c r="AX99" s="63"/>
      <c r="AY99" s="63"/>
      <c r="AZ99" s="63"/>
      <c r="BA99" s="63"/>
      <c r="BB99" s="63"/>
      <c r="BC99" s="63"/>
      <c r="BD99" s="64"/>
      <c r="BE99" s="62">
        <f t="shared" si="6"/>
        <v>1587714</v>
      </c>
      <c r="BF99" s="63"/>
      <c r="BG99" s="63"/>
      <c r="BH99" s="63"/>
      <c r="BI99" s="63"/>
      <c r="BJ99" s="63"/>
      <c r="BK99" s="63"/>
      <c r="BL99" s="64"/>
    </row>
    <row r="100" spans="1:64" ht="21.75" customHeight="1" x14ac:dyDescent="0.2">
      <c r="A100" s="65"/>
      <c r="B100" s="66"/>
      <c r="C100" s="66"/>
      <c r="D100" s="66"/>
      <c r="E100" s="66"/>
      <c r="F100" s="67"/>
      <c r="G100" s="152" t="s">
        <v>165</v>
      </c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60"/>
      <c r="Z100" s="146" t="s">
        <v>101</v>
      </c>
      <c r="AA100" s="147"/>
      <c r="AB100" s="147"/>
      <c r="AC100" s="147"/>
      <c r="AD100" s="148"/>
      <c r="AE100" s="152" t="s">
        <v>132</v>
      </c>
      <c r="AF100" s="159"/>
      <c r="AG100" s="159"/>
      <c r="AH100" s="159"/>
      <c r="AI100" s="159"/>
      <c r="AJ100" s="159"/>
      <c r="AK100" s="159"/>
      <c r="AL100" s="159"/>
      <c r="AM100" s="159"/>
      <c r="AN100" s="160"/>
      <c r="AO100" s="62">
        <v>9592457</v>
      </c>
      <c r="AP100" s="63"/>
      <c r="AQ100" s="63"/>
      <c r="AR100" s="63"/>
      <c r="AS100" s="63"/>
      <c r="AT100" s="63"/>
      <c r="AU100" s="63"/>
      <c r="AV100" s="64"/>
      <c r="AW100" s="62">
        <v>0</v>
      </c>
      <c r="AX100" s="63"/>
      <c r="AY100" s="63"/>
      <c r="AZ100" s="63"/>
      <c r="BA100" s="63"/>
      <c r="BB100" s="63"/>
      <c r="BC100" s="63"/>
      <c r="BD100" s="64"/>
      <c r="BE100" s="62">
        <f t="shared" ref="BE100" si="9">AO100+AW100</f>
        <v>9592457</v>
      </c>
      <c r="BF100" s="63"/>
      <c r="BG100" s="63"/>
      <c r="BH100" s="63"/>
      <c r="BI100" s="63"/>
      <c r="BJ100" s="63"/>
      <c r="BK100" s="63"/>
      <c r="BL100" s="64"/>
    </row>
    <row r="101" spans="1:64" s="4" customFormat="1" ht="12.75" customHeight="1" x14ac:dyDescent="0.2">
      <c r="A101" s="121">
        <v>0</v>
      </c>
      <c r="B101" s="121"/>
      <c r="C101" s="121"/>
      <c r="D101" s="121"/>
      <c r="E101" s="121"/>
      <c r="F101" s="121"/>
      <c r="G101" s="156" t="s">
        <v>71</v>
      </c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8"/>
      <c r="Z101" s="144"/>
      <c r="AA101" s="144"/>
      <c r="AB101" s="144"/>
      <c r="AC101" s="144"/>
      <c r="AD101" s="144"/>
      <c r="AE101" s="156"/>
      <c r="AF101" s="157"/>
      <c r="AG101" s="157"/>
      <c r="AH101" s="157"/>
      <c r="AI101" s="157"/>
      <c r="AJ101" s="157"/>
      <c r="AK101" s="157"/>
      <c r="AL101" s="157"/>
      <c r="AM101" s="157"/>
      <c r="AN101" s="158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8">
        <f t="shared" si="6"/>
        <v>0</v>
      </c>
      <c r="BF101" s="128"/>
      <c r="BG101" s="128"/>
      <c r="BH101" s="128"/>
      <c r="BI101" s="128"/>
      <c r="BJ101" s="128"/>
      <c r="BK101" s="128"/>
      <c r="BL101" s="128"/>
    </row>
    <row r="102" spans="1:64" ht="12.75" customHeight="1" x14ac:dyDescent="0.2">
      <c r="A102" s="99">
        <v>0</v>
      </c>
      <c r="B102" s="99"/>
      <c r="C102" s="99"/>
      <c r="D102" s="99"/>
      <c r="E102" s="99"/>
      <c r="F102" s="99"/>
      <c r="G102" s="152" t="s">
        <v>135</v>
      </c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4"/>
      <c r="Z102" s="118" t="s">
        <v>70</v>
      </c>
      <c r="AA102" s="118"/>
      <c r="AB102" s="118"/>
      <c r="AC102" s="118"/>
      <c r="AD102" s="118"/>
      <c r="AE102" s="152" t="s">
        <v>93</v>
      </c>
      <c r="AF102" s="153"/>
      <c r="AG102" s="153"/>
      <c r="AH102" s="153"/>
      <c r="AI102" s="153"/>
      <c r="AJ102" s="153"/>
      <c r="AK102" s="153"/>
      <c r="AL102" s="153"/>
      <c r="AM102" s="153"/>
      <c r="AN102" s="154"/>
      <c r="AO102" s="155">
        <v>775</v>
      </c>
      <c r="AP102" s="155"/>
      <c r="AQ102" s="155"/>
      <c r="AR102" s="155"/>
      <c r="AS102" s="155"/>
      <c r="AT102" s="155"/>
      <c r="AU102" s="155"/>
      <c r="AV102" s="155"/>
      <c r="AW102" s="155">
        <v>0</v>
      </c>
      <c r="AX102" s="155"/>
      <c r="AY102" s="155"/>
      <c r="AZ102" s="155"/>
      <c r="BA102" s="155"/>
      <c r="BB102" s="155"/>
      <c r="BC102" s="155"/>
      <c r="BD102" s="155"/>
      <c r="BE102" s="128">
        <f t="shared" si="6"/>
        <v>775</v>
      </c>
      <c r="BF102" s="128"/>
      <c r="BG102" s="128"/>
      <c r="BH102" s="128"/>
      <c r="BI102" s="128"/>
      <c r="BJ102" s="128"/>
      <c r="BK102" s="128"/>
      <c r="BL102" s="128"/>
    </row>
    <row r="103" spans="1:64" ht="12.75" customHeight="1" x14ac:dyDescent="0.2">
      <c r="A103" s="99">
        <v>0</v>
      </c>
      <c r="B103" s="99"/>
      <c r="C103" s="99"/>
      <c r="D103" s="99"/>
      <c r="E103" s="99"/>
      <c r="F103" s="99"/>
      <c r="G103" s="152" t="s">
        <v>98</v>
      </c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4"/>
      <c r="Z103" s="118" t="s">
        <v>70</v>
      </c>
      <c r="AA103" s="118"/>
      <c r="AB103" s="118"/>
      <c r="AC103" s="118"/>
      <c r="AD103" s="118"/>
      <c r="AE103" s="152" t="s">
        <v>93</v>
      </c>
      <c r="AF103" s="153"/>
      <c r="AG103" s="153"/>
      <c r="AH103" s="153"/>
      <c r="AI103" s="153"/>
      <c r="AJ103" s="153"/>
      <c r="AK103" s="153"/>
      <c r="AL103" s="153"/>
      <c r="AM103" s="153"/>
      <c r="AN103" s="154"/>
      <c r="AO103" s="155">
        <v>394</v>
      </c>
      <c r="AP103" s="155"/>
      <c r="AQ103" s="155"/>
      <c r="AR103" s="155"/>
      <c r="AS103" s="155"/>
      <c r="AT103" s="155"/>
      <c r="AU103" s="155"/>
      <c r="AV103" s="155"/>
      <c r="AW103" s="155">
        <v>0</v>
      </c>
      <c r="AX103" s="155"/>
      <c r="AY103" s="155"/>
      <c r="AZ103" s="155"/>
      <c r="BA103" s="155"/>
      <c r="BB103" s="155"/>
      <c r="BC103" s="155"/>
      <c r="BD103" s="155"/>
      <c r="BE103" s="128">
        <f t="shared" si="6"/>
        <v>394</v>
      </c>
      <c r="BF103" s="128"/>
      <c r="BG103" s="128"/>
      <c r="BH103" s="128"/>
      <c r="BI103" s="128"/>
      <c r="BJ103" s="128"/>
      <c r="BK103" s="128"/>
      <c r="BL103" s="128"/>
    </row>
    <row r="104" spans="1:64" ht="12.75" customHeight="1" x14ac:dyDescent="0.2">
      <c r="A104" s="99">
        <v>0</v>
      </c>
      <c r="B104" s="99"/>
      <c r="C104" s="99"/>
      <c r="D104" s="99"/>
      <c r="E104" s="99"/>
      <c r="F104" s="99"/>
      <c r="G104" s="152" t="s">
        <v>99</v>
      </c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4"/>
      <c r="Z104" s="118" t="s">
        <v>70</v>
      </c>
      <c r="AA104" s="118"/>
      <c r="AB104" s="118"/>
      <c r="AC104" s="118"/>
      <c r="AD104" s="118"/>
      <c r="AE104" s="152" t="s">
        <v>93</v>
      </c>
      <c r="AF104" s="153"/>
      <c r="AG104" s="153"/>
      <c r="AH104" s="153"/>
      <c r="AI104" s="153"/>
      <c r="AJ104" s="153"/>
      <c r="AK104" s="153"/>
      <c r="AL104" s="153"/>
      <c r="AM104" s="153"/>
      <c r="AN104" s="154"/>
      <c r="AO104" s="155">
        <v>381</v>
      </c>
      <c r="AP104" s="155"/>
      <c r="AQ104" s="155"/>
      <c r="AR104" s="155"/>
      <c r="AS104" s="155"/>
      <c r="AT104" s="155"/>
      <c r="AU104" s="155"/>
      <c r="AV104" s="155"/>
      <c r="AW104" s="155">
        <v>0</v>
      </c>
      <c r="AX104" s="155"/>
      <c r="AY104" s="155"/>
      <c r="AZ104" s="155"/>
      <c r="BA104" s="155"/>
      <c r="BB104" s="155"/>
      <c r="BC104" s="155"/>
      <c r="BD104" s="155"/>
      <c r="BE104" s="128">
        <f t="shared" si="6"/>
        <v>381</v>
      </c>
      <c r="BF104" s="128"/>
      <c r="BG104" s="128"/>
      <c r="BH104" s="128"/>
      <c r="BI104" s="128"/>
      <c r="BJ104" s="128"/>
      <c r="BK104" s="128"/>
      <c r="BL104" s="128"/>
    </row>
    <row r="105" spans="1:64" ht="14.25" customHeight="1" x14ac:dyDescent="0.2">
      <c r="A105" s="99">
        <v>0</v>
      </c>
      <c r="B105" s="99"/>
      <c r="C105" s="99"/>
      <c r="D105" s="99"/>
      <c r="E105" s="99"/>
      <c r="F105" s="99"/>
      <c r="G105" s="152" t="s">
        <v>136</v>
      </c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4"/>
      <c r="Z105" s="118" t="s">
        <v>68</v>
      </c>
      <c r="AA105" s="118"/>
      <c r="AB105" s="118"/>
      <c r="AC105" s="118"/>
      <c r="AD105" s="118"/>
      <c r="AE105" s="152" t="s">
        <v>73</v>
      </c>
      <c r="AF105" s="153"/>
      <c r="AG105" s="153"/>
      <c r="AH105" s="153"/>
      <c r="AI105" s="153"/>
      <c r="AJ105" s="153"/>
      <c r="AK105" s="153"/>
      <c r="AL105" s="153"/>
      <c r="AM105" s="153"/>
      <c r="AN105" s="154"/>
      <c r="AO105" s="155">
        <v>0</v>
      </c>
      <c r="AP105" s="155"/>
      <c r="AQ105" s="155"/>
      <c r="AR105" s="155"/>
      <c r="AS105" s="155"/>
      <c r="AT105" s="155"/>
      <c r="AU105" s="155"/>
      <c r="AV105" s="155"/>
      <c r="AW105" s="155">
        <v>2</v>
      </c>
      <c r="AX105" s="155"/>
      <c r="AY105" s="155"/>
      <c r="AZ105" s="155"/>
      <c r="BA105" s="155"/>
      <c r="BB105" s="155"/>
      <c r="BC105" s="155"/>
      <c r="BD105" s="155"/>
      <c r="BE105" s="128">
        <f t="shared" si="6"/>
        <v>2</v>
      </c>
      <c r="BF105" s="128"/>
      <c r="BG105" s="128"/>
      <c r="BH105" s="128"/>
      <c r="BI105" s="128"/>
      <c r="BJ105" s="128"/>
      <c r="BK105" s="128"/>
      <c r="BL105" s="128"/>
    </row>
    <row r="106" spans="1:64" ht="12.75" customHeight="1" x14ac:dyDescent="0.2">
      <c r="A106" s="99">
        <v>0</v>
      </c>
      <c r="B106" s="99"/>
      <c r="C106" s="99"/>
      <c r="D106" s="99"/>
      <c r="E106" s="99"/>
      <c r="F106" s="99"/>
      <c r="G106" s="152" t="s">
        <v>137</v>
      </c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4"/>
      <c r="Z106" s="118" t="s">
        <v>68</v>
      </c>
      <c r="AA106" s="118"/>
      <c r="AB106" s="118"/>
      <c r="AC106" s="118"/>
      <c r="AD106" s="118"/>
      <c r="AE106" s="152" t="s">
        <v>73</v>
      </c>
      <c r="AF106" s="153"/>
      <c r="AG106" s="153"/>
      <c r="AH106" s="153"/>
      <c r="AI106" s="153"/>
      <c r="AJ106" s="153"/>
      <c r="AK106" s="153"/>
      <c r="AL106" s="153"/>
      <c r="AM106" s="153"/>
      <c r="AN106" s="154"/>
      <c r="AO106" s="155">
        <v>2</v>
      </c>
      <c r="AP106" s="155"/>
      <c r="AQ106" s="155"/>
      <c r="AR106" s="155"/>
      <c r="AS106" s="155"/>
      <c r="AT106" s="155"/>
      <c r="AU106" s="155"/>
      <c r="AV106" s="155"/>
      <c r="AW106" s="155">
        <v>0</v>
      </c>
      <c r="AX106" s="155"/>
      <c r="AY106" s="155"/>
      <c r="AZ106" s="155"/>
      <c r="BA106" s="155"/>
      <c r="BB106" s="155"/>
      <c r="BC106" s="155"/>
      <c r="BD106" s="155"/>
      <c r="BE106" s="128">
        <f t="shared" si="6"/>
        <v>2</v>
      </c>
      <c r="BF106" s="128"/>
      <c r="BG106" s="128"/>
      <c r="BH106" s="128"/>
      <c r="BI106" s="128"/>
      <c r="BJ106" s="128"/>
      <c r="BK106" s="128"/>
      <c r="BL106" s="128"/>
    </row>
    <row r="107" spans="1:64" s="4" customFormat="1" ht="12.75" customHeight="1" x14ac:dyDescent="0.2">
      <c r="A107" s="121">
        <v>0</v>
      </c>
      <c r="B107" s="121"/>
      <c r="C107" s="121"/>
      <c r="D107" s="121"/>
      <c r="E107" s="121"/>
      <c r="F107" s="121"/>
      <c r="G107" s="156" t="s">
        <v>72</v>
      </c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8"/>
      <c r="Z107" s="144"/>
      <c r="AA107" s="144"/>
      <c r="AB107" s="144"/>
      <c r="AC107" s="144"/>
      <c r="AD107" s="144"/>
      <c r="AE107" s="156"/>
      <c r="AF107" s="157"/>
      <c r="AG107" s="157"/>
      <c r="AH107" s="157"/>
      <c r="AI107" s="157"/>
      <c r="AJ107" s="157"/>
      <c r="AK107" s="157"/>
      <c r="AL107" s="157"/>
      <c r="AM107" s="157"/>
      <c r="AN107" s="158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8">
        <f t="shared" si="6"/>
        <v>0</v>
      </c>
      <c r="BF107" s="128"/>
      <c r="BG107" s="128"/>
      <c r="BH107" s="128"/>
      <c r="BI107" s="128"/>
      <c r="BJ107" s="128"/>
      <c r="BK107" s="128"/>
      <c r="BL107" s="128"/>
    </row>
    <row r="108" spans="1:64" s="4" customFormat="1" ht="12.75" customHeight="1" x14ac:dyDescent="0.2">
      <c r="A108" s="99">
        <v>0</v>
      </c>
      <c r="B108" s="99"/>
      <c r="C108" s="99"/>
      <c r="D108" s="99"/>
      <c r="E108" s="99"/>
      <c r="F108" s="99"/>
      <c r="G108" s="161" t="s">
        <v>167</v>
      </c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4"/>
      <c r="Z108" s="99" t="s">
        <v>101</v>
      </c>
      <c r="AA108" s="99"/>
      <c r="AB108" s="99"/>
      <c r="AC108" s="99"/>
      <c r="AD108" s="99"/>
      <c r="AE108" s="161" t="s">
        <v>73</v>
      </c>
      <c r="AF108" s="153"/>
      <c r="AG108" s="153"/>
      <c r="AH108" s="153"/>
      <c r="AI108" s="153"/>
      <c r="AJ108" s="153"/>
      <c r="AK108" s="153"/>
      <c r="AL108" s="153"/>
      <c r="AM108" s="153"/>
      <c r="AN108" s="154"/>
      <c r="AO108" s="128">
        <f>AC63/AO102</f>
        <v>57403.918709677419</v>
      </c>
      <c r="AP108" s="128"/>
      <c r="AQ108" s="128"/>
      <c r="AR108" s="128"/>
      <c r="AS108" s="128"/>
      <c r="AT108" s="128"/>
      <c r="AU108" s="128"/>
      <c r="AV108" s="128"/>
      <c r="AW108" s="128">
        <v>0</v>
      </c>
      <c r="AX108" s="128"/>
      <c r="AY108" s="128"/>
      <c r="AZ108" s="128"/>
      <c r="BA108" s="128"/>
      <c r="BB108" s="128"/>
      <c r="BC108" s="128"/>
      <c r="BD108" s="128"/>
      <c r="BE108" s="128">
        <f>AO108+AW108</f>
        <v>57403.918709677419</v>
      </c>
      <c r="BF108" s="128"/>
      <c r="BG108" s="128"/>
      <c r="BH108" s="128"/>
      <c r="BI108" s="128"/>
      <c r="BJ108" s="128"/>
      <c r="BK108" s="128"/>
      <c r="BL108" s="128"/>
    </row>
    <row r="109" spans="1:64" ht="12.75" customHeight="1" x14ac:dyDescent="0.2">
      <c r="A109" s="99">
        <v>0</v>
      </c>
      <c r="B109" s="99"/>
      <c r="C109" s="99"/>
      <c r="D109" s="99"/>
      <c r="E109" s="99"/>
      <c r="F109" s="99"/>
      <c r="G109" s="152" t="s">
        <v>138</v>
      </c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4"/>
      <c r="Z109" s="118" t="s">
        <v>101</v>
      </c>
      <c r="AA109" s="118"/>
      <c r="AB109" s="118"/>
      <c r="AC109" s="118"/>
      <c r="AD109" s="118"/>
      <c r="AE109" s="152" t="s">
        <v>73</v>
      </c>
      <c r="AF109" s="153"/>
      <c r="AG109" s="153"/>
      <c r="AH109" s="153"/>
      <c r="AI109" s="153"/>
      <c r="AJ109" s="153"/>
      <c r="AK109" s="153"/>
      <c r="AL109" s="153"/>
      <c r="AM109" s="153"/>
      <c r="AN109" s="154"/>
      <c r="AO109" s="128">
        <v>22688899</v>
      </c>
      <c r="AP109" s="128"/>
      <c r="AQ109" s="128"/>
      <c r="AR109" s="128"/>
      <c r="AS109" s="128"/>
      <c r="AT109" s="128"/>
      <c r="AU109" s="128"/>
      <c r="AV109" s="128"/>
      <c r="AW109" s="128">
        <v>0</v>
      </c>
      <c r="AX109" s="128"/>
      <c r="AY109" s="128"/>
      <c r="AZ109" s="128"/>
      <c r="BA109" s="128"/>
      <c r="BB109" s="128"/>
      <c r="BC109" s="128"/>
      <c r="BD109" s="128"/>
      <c r="BE109" s="128">
        <f t="shared" si="6"/>
        <v>22688899</v>
      </c>
      <c r="BF109" s="128"/>
      <c r="BG109" s="128"/>
      <c r="BH109" s="128"/>
      <c r="BI109" s="128"/>
      <c r="BJ109" s="128"/>
      <c r="BK109" s="128"/>
      <c r="BL109" s="128"/>
    </row>
    <row r="110" spans="1:64" ht="12.75" customHeight="1" x14ac:dyDescent="0.2">
      <c r="A110" s="99">
        <v>0</v>
      </c>
      <c r="B110" s="99"/>
      <c r="C110" s="99"/>
      <c r="D110" s="99"/>
      <c r="E110" s="99"/>
      <c r="F110" s="99"/>
      <c r="G110" s="161" t="s">
        <v>103</v>
      </c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4"/>
      <c r="Z110" s="99" t="s">
        <v>101</v>
      </c>
      <c r="AA110" s="99"/>
      <c r="AB110" s="99"/>
      <c r="AC110" s="99"/>
      <c r="AD110" s="99"/>
      <c r="AE110" s="161" t="s">
        <v>73</v>
      </c>
      <c r="AF110" s="153"/>
      <c r="AG110" s="153"/>
      <c r="AH110" s="153"/>
      <c r="AI110" s="153"/>
      <c r="AJ110" s="153"/>
      <c r="AK110" s="153"/>
      <c r="AL110" s="153"/>
      <c r="AM110" s="153"/>
      <c r="AN110" s="154"/>
      <c r="AO110" s="128">
        <f>AC64-AO109</f>
        <v>21799138</v>
      </c>
      <c r="AP110" s="128"/>
      <c r="AQ110" s="128"/>
      <c r="AR110" s="128"/>
      <c r="AS110" s="128"/>
      <c r="AT110" s="128"/>
      <c r="AU110" s="128"/>
      <c r="AV110" s="128"/>
      <c r="AW110" s="128">
        <v>0</v>
      </c>
      <c r="AX110" s="128"/>
      <c r="AY110" s="128"/>
      <c r="AZ110" s="128"/>
      <c r="BA110" s="128"/>
      <c r="BB110" s="128"/>
      <c r="BC110" s="128"/>
      <c r="BD110" s="128"/>
      <c r="BE110" s="128">
        <f t="shared" ref="BE110" si="10">AO110+AW110</f>
        <v>21799138</v>
      </c>
      <c r="BF110" s="128"/>
      <c r="BG110" s="128"/>
      <c r="BH110" s="128"/>
      <c r="BI110" s="128"/>
      <c r="BJ110" s="128"/>
      <c r="BK110" s="128"/>
      <c r="BL110" s="128"/>
    </row>
    <row r="111" spans="1:64" ht="30" customHeight="1" x14ac:dyDescent="0.2">
      <c r="A111" s="99">
        <v>0</v>
      </c>
      <c r="B111" s="99"/>
      <c r="C111" s="99"/>
      <c r="D111" s="99"/>
      <c r="E111" s="99"/>
      <c r="F111" s="99"/>
      <c r="G111" s="161" t="s">
        <v>157</v>
      </c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4"/>
      <c r="Z111" s="118" t="s">
        <v>101</v>
      </c>
      <c r="AA111" s="118"/>
      <c r="AB111" s="118"/>
      <c r="AC111" s="118"/>
      <c r="AD111" s="118"/>
      <c r="AE111" s="152" t="s">
        <v>73</v>
      </c>
      <c r="AF111" s="153"/>
      <c r="AG111" s="153"/>
      <c r="AH111" s="153"/>
      <c r="AI111" s="153"/>
      <c r="AJ111" s="153"/>
      <c r="AK111" s="153"/>
      <c r="AL111" s="153"/>
      <c r="AM111" s="153"/>
      <c r="AN111" s="154"/>
      <c r="AO111" s="128">
        <v>0</v>
      </c>
      <c r="AP111" s="128"/>
      <c r="AQ111" s="128"/>
      <c r="AR111" s="128"/>
      <c r="AS111" s="128"/>
      <c r="AT111" s="128"/>
      <c r="AU111" s="128"/>
      <c r="AV111" s="128"/>
      <c r="AW111" s="128">
        <f>(AW91+AW92+AW93+AW95+AW96+AW98+AW94+AW97+AW99)/12</f>
        <v>390470.41666666669</v>
      </c>
      <c r="AX111" s="128"/>
      <c r="AY111" s="128"/>
      <c r="AZ111" s="128"/>
      <c r="BA111" s="128"/>
      <c r="BB111" s="128"/>
      <c r="BC111" s="128"/>
      <c r="BD111" s="128"/>
      <c r="BE111" s="128">
        <f t="shared" ref="BE111:BE112" si="11">AO111+AW111</f>
        <v>390470.41666666669</v>
      </c>
      <c r="BF111" s="128"/>
      <c r="BG111" s="128"/>
      <c r="BH111" s="128"/>
      <c r="BI111" s="128"/>
      <c r="BJ111" s="128"/>
      <c r="BK111" s="128"/>
      <c r="BL111" s="128"/>
    </row>
    <row r="112" spans="1:64" ht="27" customHeight="1" x14ac:dyDescent="0.2">
      <c r="A112" s="99">
        <v>0</v>
      </c>
      <c r="B112" s="99"/>
      <c r="C112" s="99"/>
      <c r="D112" s="99"/>
      <c r="E112" s="99"/>
      <c r="F112" s="99"/>
      <c r="G112" s="161" t="s">
        <v>166</v>
      </c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4"/>
      <c r="Z112" s="118" t="s">
        <v>101</v>
      </c>
      <c r="AA112" s="118"/>
      <c r="AB112" s="118"/>
      <c r="AC112" s="118"/>
      <c r="AD112" s="118"/>
      <c r="AE112" s="152" t="s">
        <v>73</v>
      </c>
      <c r="AF112" s="153"/>
      <c r="AG112" s="153"/>
      <c r="AH112" s="153"/>
      <c r="AI112" s="153"/>
      <c r="AJ112" s="153"/>
      <c r="AK112" s="153"/>
      <c r="AL112" s="153"/>
      <c r="AM112" s="153"/>
      <c r="AN112" s="154"/>
      <c r="AO112" s="128">
        <f>AO100/12</f>
        <v>799371.41666666663</v>
      </c>
      <c r="AP112" s="128"/>
      <c r="AQ112" s="128"/>
      <c r="AR112" s="128"/>
      <c r="AS112" s="128"/>
      <c r="AT112" s="128"/>
      <c r="AU112" s="128"/>
      <c r="AV112" s="128"/>
      <c r="AW112" s="128">
        <v>0</v>
      </c>
      <c r="AX112" s="128"/>
      <c r="AY112" s="128"/>
      <c r="AZ112" s="128"/>
      <c r="BA112" s="128"/>
      <c r="BB112" s="128"/>
      <c r="BC112" s="128"/>
      <c r="BD112" s="128"/>
      <c r="BE112" s="128">
        <f t="shared" si="11"/>
        <v>799371.41666666663</v>
      </c>
      <c r="BF112" s="128"/>
      <c r="BG112" s="128"/>
      <c r="BH112" s="128"/>
      <c r="BI112" s="128"/>
      <c r="BJ112" s="128"/>
      <c r="BK112" s="128"/>
      <c r="BL112" s="128"/>
    </row>
    <row r="113" spans="1:64" s="4" customFormat="1" ht="12.75" customHeight="1" x14ac:dyDescent="0.2">
      <c r="A113" s="121">
        <v>0</v>
      </c>
      <c r="B113" s="121"/>
      <c r="C113" s="121"/>
      <c r="D113" s="121"/>
      <c r="E113" s="121"/>
      <c r="F113" s="121"/>
      <c r="G113" s="156" t="s">
        <v>74</v>
      </c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8"/>
      <c r="Z113" s="144"/>
      <c r="AA113" s="144"/>
      <c r="AB113" s="144"/>
      <c r="AC113" s="144"/>
      <c r="AD113" s="144"/>
      <c r="AE113" s="156"/>
      <c r="AF113" s="157"/>
      <c r="AG113" s="157"/>
      <c r="AH113" s="157"/>
      <c r="AI113" s="157"/>
      <c r="AJ113" s="157"/>
      <c r="AK113" s="157"/>
      <c r="AL113" s="157"/>
      <c r="AM113" s="157"/>
      <c r="AN113" s="158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8">
        <f t="shared" si="6"/>
        <v>0</v>
      </c>
      <c r="BF113" s="128"/>
      <c r="BG113" s="128"/>
      <c r="BH113" s="128"/>
      <c r="BI113" s="128"/>
      <c r="BJ113" s="128"/>
      <c r="BK113" s="128"/>
      <c r="BL113" s="128"/>
    </row>
    <row r="114" spans="1:64" s="4" customFormat="1" ht="12.75" customHeight="1" x14ac:dyDescent="0.2">
      <c r="A114" s="99">
        <v>0</v>
      </c>
      <c r="B114" s="99"/>
      <c r="C114" s="99"/>
      <c r="D114" s="99"/>
      <c r="E114" s="99"/>
      <c r="F114" s="99"/>
      <c r="G114" s="161" t="s">
        <v>104</v>
      </c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4"/>
      <c r="Z114" s="99" t="s">
        <v>105</v>
      </c>
      <c r="AA114" s="99"/>
      <c r="AB114" s="99"/>
      <c r="AC114" s="99"/>
      <c r="AD114" s="99"/>
      <c r="AE114" s="161" t="s">
        <v>73</v>
      </c>
      <c r="AF114" s="153"/>
      <c r="AG114" s="153"/>
      <c r="AH114" s="153"/>
      <c r="AI114" s="153"/>
      <c r="AJ114" s="153"/>
      <c r="AK114" s="153"/>
      <c r="AL114" s="153"/>
      <c r="AM114" s="153"/>
      <c r="AN114" s="154"/>
      <c r="AO114" s="155">
        <v>175</v>
      </c>
      <c r="AP114" s="155"/>
      <c r="AQ114" s="155"/>
      <c r="AR114" s="155"/>
      <c r="AS114" s="155"/>
      <c r="AT114" s="155"/>
      <c r="AU114" s="155"/>
      <c r="AV114" s="155"/>
      <c r="AW114" s="155">
        <v>0</v>
      </c>
      <c r="AX114" s="155"/>
      <c r="AY114" s="155"/>
      <c r="AZ114" s="155"/>
      <c r="BA114" s="155"/>
      <c r="BB114" s="155"/>
      <c r="BC114" s="155"/>
      <c r="BD114" s="155"/>
      <c r="BE114" s="128">
        <v>175</v>
      </c>
      <c r="BF114" s="128"/>
      <c r="BG114" s="128"/>
      <c r="BH114" s="128"/>
      <c r="BI114" s="128"/>
      <c r="BJ114" s="128"/>
      <c r="BK114" s="128"/>
      <c r="BL114" s="128"/>
    </row>
    <row r="115" spans="1:64" ht="12.75" customHeight="1" x14ac:dyDescent="0.2">
      <c r="A115" s="99">
        <v>0</v>
      </c>
      <c r="B115" s="99"/>
      <c r="C115" s="99"/>
      <c r="D115" s="99"/>
      <c r="E115" s="99"/>
      <c r="F115" s="99"/>
      <c r="G115" s="152" t="s">
        <v>139</v>
      </c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4"/>
      <c r="Z115" s="118" t="s">
        <v>159</v>
      </c>
      <c r="AA115" s="118"/>
      <c r="AB115" s="118"/>
      <c r="AC115" s="118"/>
      <c r="AD115" s="118"/>
      <c r="AE115" s="152" t="s">
        <v>73</v>
      </c>
      <c r="AF115" s="153"/>
      <c r="AG115" s="153"/>
      <c r="AH115" s="153"/>
      <c r="AI115" s="153"/>
      <c r="AJ115" s="153"/>
      <c r="AK115" s="153"/>
      <c r="AL115" s="153"/>
      <c r="AM115" s="153"/>
      <c r="AN115" s="154"/>
      <c r="AO115" s="128">
        <v>0</v>
      </c>
      <c r="AP115" s="128"/>
      <c r="AQ115" s="128"/>
      <c r="AR115" s="128"/>
      <c r="AS115" s="128"/>
      <c r="AT115" s="128"/>
      <c r="AU115" s="128"/>
      <c r="AV115" s="128"/>
      <c r="AW115" s="128">
        <v>100</v>
      </c>
      <c r="AX115" s="128"/>
      <c r="AY115" s="128"/>
      <c r="AZ115" s="128"/>
      <c r="BA115" s="128"/>
      <c r="BB115" s="128"/>
      <c r="BC115" s="128"/>
      <c r="BD115" s="128"/>
      <c r="BE115" s="128">
        <f t="shared" si="6"/>
        <v>100</v>
      </c>
      <c r="BF115" s="128"/>
      <c r="BG115" s="128"/>
      <c r="BH115" s="128"/>
      <c r="BI115" s="128"/>
      <c r="BJ115" s="128"/>
      <c r="BK115" s="128"/>
      <c r="BL115" s="128"/>
    </row>
    <row r="116" spans="1:64" ht="12.75" customHeight="1" x14ac:dyDescent="0.2">
      <c r="A116" s="99">
        <v>0</v>
      </c>
      <c r="B116" s="99"/>
      <c r="C116" s="99"/>
      <c r="D116" s="99"/>
      <c r="E116" s="99"/>
      <c r="F116" s="99"/>
      <c r="G116" s="152" t="s">
        <v>140</v>
      </c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4"/>
      <c r="Z116" s="118" t="s">
        <v>159</v>
      </c>
      <c r="AA116" s="118"/>
      <c r="AB116" s="118"/>
      <c r="AC116" s="118"/>
      <c r="AD116" s="118"/>
      <c r="AE116" s="152" t="s">
        <v>73</v>
      </c>
      <c r="AF116" s="153"/>
      <c r="AG116" s="153"/>
      <c r="AH116" s="153"/>
      <c r="AI116" s="153"/>
      <c r="AJ116" s="153"/>
      <c r="AK116" s="153"/>
      <c r="AL116" s="153"/>
      <c r="AM116" s="153"/>
      <c r="AN116" s="154"/>
      <c r="AO116" s="128">
        <v>100</v>
      </c>
      <c r="AP116" s="128"/>
      <c r="AQ116" s="128"/>
      <c r="AR116" s="128"/>
      <c r="AS116" s="128"/>
      <c r="AT116" s="128"/>
      <c r="AU116" s="128"/>
      <c r="AV116" s="128"/>
      <c r="AW116" s="128">
        <v>100</v>
      </c>
      <c r="AX116" s="128"/>
      <c r="AY116" s="128"/>
      <c r="AZ116" s="128"/>
      <c r="BA116" s="128"/>
      <c r="BB116" s="128"/>
      <c r="BC116" s="128"/>
      <c r="BD116" s="128"/>
      <c r="BE116" s="128">
        <v>100</v>
      </c>
      <c r="BF116" s="128"/>
      <c r="BG116" s="128"/>
      <c r="BH116" s="128"/>
      <c r="BI116" s="128"/>
      <c r="BJ116" s="128"/>
      <c r="BK116" s="128"/>
      <c r="BL116" s="128"/>
    </row>
    <row r="117" spans="1:64" x14ac:dyDescent="0.2"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</row>
    <row r="119" spans="1:64" ht="16.5" customHeight="1" x14ac:dyDescent="0.2">
      <c r="A119" s="136" t="s">
        <v>79</v>
      </c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5"/>
      <c r="AO119" s="139" t="s">
        <v>81</v>
      </c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</row>
    <row r="120" spans="1:64" x14ac:dyDescent="0.2">
      <c r="W120" s="131" t="s">
        <v>5</v>
      </c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O120" s="131" t="s">
        <v>63</v>
      </c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1"/>
    </row>
    <row r="121" spans="1:64" ht="15.75" customHeight="1" x14ac:dyDescent="0.2">
      <c r="A121" s="85" t="s">
        <v>3</v>
      </c>
      <c r="B121" s="85"/>
      <c r="C121" s="85"/>
      <c r="D121" s="85"/>
      <c r="E121" s="85"/>
      <c r="F121" s="85"/>
    </row>
    <row r="122" spans="1:64" ht="13.15" customHeight="1" x14ac:dyDescent="0.2">
      <c r="A122" s="73" t="s">
        <v>78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</row>
    <row r="123" spans="1:64" x14ac:dyDescent="0.2">
      <c r="A123" s="135" t="s">
        <v>46</v>
      </c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</row>
    <row r="124" spans="1:64" ht="10.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</row>
    <row r="125" spans="1:64" ht="15.75" customHeight="1" x14ac:dyDescent="0.2">
      <c r="A125" s="136" t="s">
        <v>80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5"/>
      <c r="AO125" s="139" t="s">
        <v>246</v>
      </c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</row>
    <row r="126" spans="1:64" x14ac:dyDescent="0.2">
      <c r="W126" s="131" t="s">
        <v>5</v>
      </c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/>
      <c r="AK126" s="131"/>
      <c r="AL126" s="131"/>
      <c r="AM126" s="131"/>
      <c r="AO126" s="131" t="s">
        <v>63</v>
      </c>
      <c r="AP126" s="131"/>
      <c r="AQ126" s="131"/>
      <c r="AR126" s="131"/>
      <c r="AS126" s="131"/>
      <c r="AT126" s="131"/>
      <c r="AU126" s="131"/>
      <c r="AV126" s="131"/>
      <c r="AW126" s="131"/>
      <c r="AX126" s="131"/>
      <c r="AY126" s="131"/>
      <c r="AZ126" s="131"/>
      <c r="BA126" s="131"/>
      <c r="BB126" s="131"/>
      <c r="BC126" s="131"/>
      <c r="BD126" s="131"/>
      <c r="BE126" s="131"/>
      <c r="BF126" s="131"/>
      <c r="BG126" s="131"/>
    </row>
    <row r="127" spans="1:64" x14ac:dyDescent="0.2">
      <c r="A127" s="129"/>
      <c r="B127" s="130"/>
      <c r="C127" s="130"/>
      <c r="D127" s="130"/>
      <c r="E127" s="130"/>
      <c r="F127" s="130"/>
      <c r="G127" s="130"/>
      <c r="H127" s="130"/>
    </row>
    <row r="128" spans="1:64" x14ac:dyDescent="0.2">
      <c r="A128" s="131" t="s">
        <v>44</v>
      </c>
      <c r="B128" s="131"/>
      <c r="C128" s="131"/>
      <c r="D128" s="131"/>
      <c r="E128" s="131"/>
      <c r="F128" s="131"/>
      <c r="G128" s="131"/>
      <c r="H128" s="131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" x14ac:dyDescent="0.2">
      <c r="A129" s="1" t="s">
        <v>45</v>
      </c>
    </row>
  </sheetData>
  <mergeCells count="476">
    <mergeCell ref="A114:F114"/>
    <mergeCell ref="G114:Y114"/>
    <mergeCell ref="Z114:AD114"/>
    <mergeCell ref="AE114:AN114"/>
    <mergeCell ref="AO114:AV114"/>
    <mergeCell ref="AW114:BD114"/>
    <mergeCell ref="BE114:BL114"/>
    <mergeCell ref="A100:F100"/>
    <mergeCell ref="G100:Y100"/>
    <mergeCell ref="Z100:AD100"/>
    <mergeCell ref="AE100:AN100"/>
    <mergeCell ref="AO100:AV100"/>
    <mergeCell ref="AW100:BD100"/>
    <mergeCell ref="BE100:BL100"/>
    <mergeCell ref="BE107:BL107"/>
    <mergeCell ref="A109:F109"/>
    <mergeCell ref="G109:Y109"/>
    <mergeCell ref="AE110:AN110"/>
    <mergeCell ref="AO110:AV110"/>
    <mergeCell ref="AW110:BD110"/>
    <mergeCell ref="BE110:BL110"/>
    <mergeCell ref="AW111:BD111"/>
    <mergeCell ref="BE111:BL111"/>
    <mergeCell ref="AE107:AN107"/>
    <mergeCell ref="A96:F96"/>
    <mergeCell ref="G96:Y96"/>
    <mergeCell ref="Z96:AD96"/>
    <mergeCell ref="AE96:AN96"/>
    <mergeCell ref="AO96:AV96"/>
    <mergeCell ref="AW96:BD96"/>
    <mergeCell ref="BE96:BL96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G107:Y107"/>
    <mergeCell ref="Z107:AD107"/>
    <mergeCell ref="BE108:BL108"/>
    <mergeCell ref="Z109:AD109"/>
    <mergeCell ref="AE109:AN109"/>
    <mergeCell ref="AO109:AV109"/>
    <mergeCell ref="AW109:BD109"/>
    <mergeCell ref="BE109:BL109"/>
    <mergeCell ref="G113:Y113"/>
    <mergeCell ref="Z113:AD113"/>
    <mergeCell ref="G112:Y112"/>
    <mergeCell ref="Z112:AD112"/>
    <mergeCell ref="AE112:AN112"/>
    <mergeCell ref="AO112:AV112"/>
    <mergeCell ref="AW112:BD112"/>
    <mergeCell ref="BE112:BL112"/>
    <mergeCell ref="G108:Y108"/>
    <mergeCell ref="Z108:AD108"/>
    <mergeCell ref="AE108:AN108"/>
    <mergeCell ref="AO108:AV108"/>
    <mergeCell ref="A111:F111"/>
    <mergeCell ref="G111:Y111"/>
    <mergeCell ref="Z111:AD111"/>
    <mergeCell ref="AE111:AN111"/>
    <mergeCell ref="AO111:AV111"/>
    <mergeCell ref="AE105:AN105"/>
    <mergeCell ref="AO105:AV105"/>
    <mergeCell ref="AW105:BD105"/>
    <mergeCell ref="AE113:AN113"/>
    <mergeCell ref="AO113:AV113"/>
    <mergeCell ref="AW113:BD113"/>
    <mergeCell ref="A106:F106"/>
    <mergeCell ref="G106:Y106"/>
    <mergeCell ref="Z106:AD106"/>
    <mergeCell ref="AE106:AN106"/>
    <mergeCell ref="AO106:AV106"/>
    <mergeCell ref="AW106:BD106"/>
    <mergeCell ref="A113:F113"/>
    <mergeCell ref="A112:F112"/>
    <mergeCell ref="A108:F108"/>
    <mergeCell ref="AW108:BD108"/>
    <mergeCell ref="A110:F110"/>
    <mergeCell ref="G110:Y110"/>
    <mergeCell ref="Z110:AD110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107:F107"/>
    <mergeCell ref="BE106:BL106"/>
    <mergeCell ref="BE105:BL105"/>
    <mergeCell ref="A105:F105"/>
    <mergeCell ref="G105:Y105"/>
    <mergeCell ref="Z105:AD105"/>
    <mergeCell ref="BE103:BL103"/>
    <mergeCell ref="A104:F104"/>
    <mergeCell ref="G104:Y104"/>
    <mergeCell ref="Z104:AD104"/>
    <mergeCell ref="AE104:AN104"/>
    <mergeCell ref="AO104:AV104"/>
    <mergeCell ref="AO107:AV107"/>
    <mergeCell ref="AW107:BD107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7:BL97"/>
    <mergeCell ref="A99:F99"/>
    <mergeCell ref="G99:Y99"/>
    <mergeCell ref="Z99:AD99"/>
    <mergeCell ref="AE99:AN99"/>
    <mergeCell ref="AO99:AV99"/>
    <mergeCell ref="AW99:BD99"/>
    <mergeCell ref="BE99:BL99"/>
    <mergeCell ref="A97:F97"/>
    <mergeCell ref="G97:Y97"/>
    <mergeCell ref="Z97:AD97"/>
    <mergeCell ref="AE97:AN97"/>
    <mergeCell ref="AO97:AV97"/>
    <mergeCell ref="AW97:BD97"/>
    <mergeCell ref="A98:F98"/>
    <mergeCell ref="G98:Y98"/>
    <mergeCell ref="Z98:AD98"/>
    <mergeCell ref="AE98:AN98"/>
    <mergeCell ref="AO98:AV98"/>
    <mergeCell ref="AW98:BD98"/>
    <mergeCell ref="BE98:BL98"/>
    <mergeCell ref="BE92:BL92"/>
    <mergeCell ref="A94:F94"/>
    <mergeCell ref="G94:Y94"/>
    <mergeCell ref="Z94:AD94"/>
    <mergeCell ref="AE94:AN94"/>
    <mergeCell ref="AO94:AV94"/>
    <mergeCell ref="AW94:BD94"/>
    <mergeCell ref="BE94:BL94"/>
    <mergeCell ref="A92:F92"/>
    <mergeCell ref="G92:Y92"/>
    <mergeCell ref="Z92:AD92"/>
    <mergeCell ref="AE92:AN92"/>
    <mergeCell ref="AO92:AV92"/>
    <mergeCell ref="AW92:BD92"/>
    <mergeCell ref="BE93:BL93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127:H127"/>
    <mergeCell ref="A128:H128"/>
    <mergeCell ref="A42:F42"/>
    <mergeCell ref="G42:BL42"/>
    <mergeCell ref="A53:C53"/>
    <mergeCell ref="D53:AB53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R75:AY75"/>
    <mergeCell ref="A77:BL77"/>
    <mergeCell ref="A70:C70"/>
    <mergeCell ref="D70:AA70"/>
    <mergeCell ref="AB70:AI70"/>
    <mergeCell ref="AJ70:AQ70"/>
    <mergeCell ref="AR70:AY70"/>
    <mergeCell ref="A74:C74"/>
    <mergeCell ref="D74:AA74"/>
    <mergeCell ref="AB74:AI74"/>
    <mergeCell ref="AJ74:AQ74"/>
    <mergeCell ref="AR74:AY74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67:AY67"/>
    <mergeCell ref="A68:C69"/>
    <mergeCell ref="D68:AA69"/>
    <mergeCell ref="AB68:AI69"/>
    <mergeCell ref="AJ68:AQ69"/>
    <mergeCell ref="AR68:AY69"/>
    <mergeCell ref="A52:C52"/>
    <mergeCell ref="D52:AB52"/>
    <mergeCell ref="AC52:AJ52"/>
    <mergeCell ref="AK52:AR52"/>
    <mergeCell ref="AS52:AZ52"/>
    <mergeCell ref="A66:BL66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3:F43"/>
    <mergeCell ref="G43:BL43"/>
    <mergeCell ref="A44:F44"/>
    <mergeCell ref="G44:BL44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95:F95"/>
    <mergeCell ref="G95:Y95"/>
    <mergeCell ref="Z95:AD95"/>
    <mergeCell ref="AE95:AN95"/>
    <mergeCell ref="AO95:AV95"/>
    <mergeCell ref="AW95:BD95"/>
    <mergeCell ref="BE95:BL95"/>
    <mergeCell ref="AJ72:AQ72"/>
    <mergeCell ref="AR72:AY72"/>
    <mergeCell ref="A73:C73"/>
    <mergeCell ref="D73:AA73"/>
    <mergeCell ref="AB73:AI73"/>
    <mergeCell ref="AJ73:AQ73"/>
    <mergeCell ref="AR73:AY73"/>
    <mergeCell ref="A93:F93"/>
    <mergeCell ref="G93:Y93"/>
    <mergeCell ref="Z93:AD93"/>
    <mergeCell ref="AE93:AN93"/>
    <mergeCell ref="AO93:AV93"/>
    <mergeCell ref="AW93:BD93"/>
    <mergeCell ref="A75:C75"/>
    <mergeCell ref="D75:AA75"/>
    <mergeCell ref="AB75:AI75"/>
    <mergeCell ref="AJ75:AQ75"/>
  </mergeCells>
  <conditionalFormatting sqref="G81:L81 G112">
    <cfRule type="cellIs" dxfId="175" priority="99" stopIfTrue="1" operator="equal">
      <formula>$G80</formula>
    </cfRule>
  </conditionalFormatting>
  <conditionalFormatting sqref="A81:F81 A114:F114">
    <cfRule type="cellIs" dxfId="174" priority="101" stopIfTrue="1" operator="equal">
      <formula>0</formula>
    </cfRule>
  </conditionalFormatting>
  <conditionalFormatting sqref="D64">
    <cfRule type="cellIs" dxfId="173" priority="87" stopIfTrue="1" operator="equal">
      <formula>#REF!</formula>
    </cfRule>
  </conditionalFormatting>
  <conditionalFormatting sqref="G82">
    <cfRule type="cellIs" dxfId="172" priority="84" stopIfTrue="1" operator="equal">
      <formula>$G81</formula>
    </cfRule>
  </conditionalFormatting>
  <conditionalFormatting sqref="A82:F82">
    <cfRule type="cellIs" dxfId="171" priority="85" stopIfTrue="1" operator="equal">
      <formula>0</formula>
    </cfRule>
  </conditionalFormatting>
  <conditionalFormatting sqref="G83">
    <cfRule type="cellIs" dxfId="170" priority="82" stopIfTrue="1" operator="equal">
      <formula>$G82</formula>
    </cfRule>
  </conditionalFormatting>
  <conditionalFormatting sqref="A83:F83">
    <cfRule type="cellIs" dxfId="169" priority="83" stopIfTrue="1" operator="equal">
      <formula>0</formula>
    </cfRule>
  </conditionalFormatting>
  <conditionalFormatting sqref="G84">
    <cfRule type="cellIs" dxfId="168" priority="80" stopIfTrue="1" operator="equal">
      <formula>$G83</formula>
    </cfRule>
  </conditionalFormatting>
  <conditionalFormatting sqref="A84:F84">
    <cfRule type="cellIs" dxfId="167" priority="81" stopIfTrue="1" operator="equal">
      <formula>0</formula>
    </cfRule>
  </conditionalFormatting>
  <conditionalFormatting sqref="G85">
    <cfRule type="cellIs" dxfId="166" priority="78" stopIfTrue="1" operator="equal">
      <formula>$G84</formula>
    </cfRule>
  </conditionalFormatting>
  <conditionalFormatting sqref="A85:F85">
    <cfRule type="cellIs" dxfId="165" priority="79" stopIfTrue="1" operator="equal">
      <formula>0</formula>
    </cfRule>
  </conditionalFormatting>
  <conditionalFormatting sqref="G86">
    <cfRule type="cellIs" dxfId="164" priority="76" stopIfTrue="1" operator="equal">
      <formula>$G85</formula>
    </cfRule>
  </conditionalFormatting>
  <conditionalFormatting sqref="A86:F86">
    <cfRule type="cellIs" dxfId="163" priority="77" stopIfTrue="1" operator="equal">
      <formula>0</formula>
    </cfRule>
  </conditionalFormatting>
  <conditionalFormatting sqref="G87">
    <cfRule type="cellIs" dxfId="162" priority="74" stopIfTrue="1" operator="equal">
      <formula>$G86</formula>
    </cfRule>
  </conditionalFormatting>
  <conditionalFormatting sqref="A87:F87">
    <cfRule type="cellIs" dxfId="161" priority="75" stopIfTrue="1" operator="equal">
      <formula>0</formula>
    </cfRule>
  </conditionalFormatting>
  <conditionalFormatting sqref="G88">
    <cfRule type="cellIs" dxfId="160" priority="72" stopIfTrue="1" operator="equal">
      <formula>$G87</formula>
    </cfRule>
  </conditionalFormatting>
  <conditionalFormatting sqref="A88:F88">
    <cfRule type="cellIs" dxfId="159" priority="73" stopIfTrue="1" operator="equal">
      <formula>0</formula>
    </cfRule>
  </conditionalFormatting>
  <conditionalFormatting sqref="G89">
    <cfRule type="cellIs" dxfId="158" priority="70" stopIfTrue="1" operator="equal">
      <formula>$G88</formula>
    </cfRule>
  </conditionalFormatting>
  <conditionalFormatting sqref="A89:F89">
    <cfRule type="cellIs" dxfId="157" priority="71" stopIfTrue="1" operator="equal">
      <formula>0</formula>
    </cfRule>
  </conditionalFormatting>
  <conditionalFormatting sqref="G90">
    <cfRule type="cellIs" dxfId="156" priority="68" stopIfTrue="1" operator="equal">
      <formula>$G89</formula>
    </cfRule>
  </conditionalFormatting>
  <conditionalFormatting sqref="A90:F90">
    <cfRule type="cellIs" dxfId="155" priority="69" stopIfTrue="1" operator="equal">
      <formula>0</formula>
    </cfRule>
  </conditionalFormatting>
  <conditionalFormatting sqref="G91">
    <cfRule type="cellIs" dxfId="154" priority="66" stopIfTrue="1" operator="equal">
      <formula>$G90</formula>
    </cfRule>
  </conditionalFormatting>
  <conditionalFormatting sqref="A91:F91">
    <cfRule type="cellIs" dxfId="153" priority="67" stopIfTrue="1" operator="equal">
      <formula>0</formula>
    </cfRule>
  </conditionalFormatting>
  <conditionalFormatting sqref="G92">
    <cfRule type="cellIs" dxfId="152" priority="64" stopIfTrue="1" operator="equal">
      <formula>$G91</formula>
    </cfRule>
  </conditionalFormatting>
  <conditionalFormatting sqref="A92:F92">
    <cfRule type="cellIs" dxfId="151" priority="65" stopIfTrue="1" operator="equal">
      <formula>0</formula>
    </cfRule>
  </conditionalFormatting>
  <conditionalFormatting sqref="G94 G109 G111">
    <cfRule type="cellIs" dxfId="150" priority="62" stopIfTrue="1" operator="equal">
      <formula>$G92</formula>
    </cfRule>
  </conditionalFormatting>
  <conditionalFormatting sqref="A94:F94">
    <cfRule type="cellIs" dxfId="149" priority="63" stopIfTrue="1" operator="equal">
      <formula>0</formula>
    </cfRule>
  </conditionalFormatting>
  <conditionalFormatting sqref="G97">
    <cfRule type="cellIs" dxfId="148" priority="60" stopIfTrue="1" operator="equal">
      <formula>$G94</formula>
    </cfRule>
  </conditionalFormatting>
  <conditionalFormatting sqref="A97:F97">
    <cfRule type="cellIs" dxfId="147" priority="61" stopIfTrue="1" operator="equal">
      <formula>0</formula>
    </cfRule>
  </conditionalFormatting>
  <conditionalFormatting sqref="G99">
    <cfRule type="cellIs" dxfId="146" priority="58" stopIfTrue="1" operator="equal">
      <formula>$G97</formula>
    </cfRule>
  </conditionalFormatting>
  <conditionalFormatting sqref="A99:F99">
    <cfRule type="cellIs" dxfId="145" priority="59" stopIfTrue="1" operator="equal">
      <formula>0</formula>
    </cfRule>
  </conditionalFormatting>
  <conditionalFormatting sqref="G101">
    <cfRule type="cellIs" dxfId="144" priority="56" stopIfTrue="1" operator="equal">
      <formula>$G99</formula>
    </cfRule>
  </conditionalFormatting>
  <conditionalFormatting sqref="A101:F101">
    <cfRule type="cellIs" dxfId="143" priority="57" stopIfTrue="1" operator="equal">
      <formula>0</formula>
    </cfRule>
  </conditionalFormatting>
  <conditionalFormatting sqref="G102">
    <cfRule type="cellIs" dxfId="142" priority="54" stopIfTrue="1" operator="equal">
      <formula>$G101</formula>
    </cfRule>
  </conditionalFormatting>
  <conditionalFormatting sqref="A102:F102">
    <cfRule type="cellIs" dxfId="141" priority="55" stopIfTrue="1" operator="equal">
      <formula>0</formula>
    </cfRule>
  </conditionalFormatting>
  <conditionalFormatting sqref="G103">
    <cfRule type="cellIs" dxfId="140" priority="52" stopIfTrue="1" operator="equal">
      <formula>$G102</formula>
    </cfRule>
  </conditionalFormatting>
  <conditionalFormatting sqref="A103:F103">
    <cfRule type="cellIs" dxfId="139" priority="53" stopIfTrue="1" operator="equal">
      <formula>0</formula>
    </cfRule>
  </conditionalFormatting>
  <conditionalFormatting sqref="G104">
    <cfRule type="cellIs" dxfId="138" priority="50" stopIfTrue="1" operator="equal">
      <formula>$G103</formula>
    </cfRule>
  </conditionalFormatting>
  <conditionalFormatting sqref="A104:F104">
    <cfRule type="cellIs" dxfId="137" priority="51" stopIfTrue="1" operator="equal">
      <formula>0</formula>
    </cfRule>
  </conditionalFormatting>
  <conditionalFormatting sqref="G105">
    <cfRule type="cellIs" dxfId="136" priority="48" stopIfTrue="1" operator="equal">
      <formula>$G104</formula>
    </cfRule>
  </conditionalFormatting>
  <conditionalFormatting sqref="A105:F105">
    <cfRule type="cellIs" dxfId="135" priority="49" stopIfTrue="1" operator="equal">
      <formula>0</formula>
    </cfRule>
  </conditionalFormatting>
  <conditionalFormatting sqref="G106">
    <cfRule type="cellIs" dxfId="134" priority="46" stopIfTrue="1" operator="equal">
      <formula>$G105</formula>
    </cfRule>
  </conditionalFormatting>
  <conditionalFormatting sqref="A106:F106">
    <cfRule type="cellIs" dxfId="133" priority="47" stopIfTrue="1" operator="equal">
      <formula>0</formula>
    </cfRule>
  </conditionalFormatting>
  <conditionalFormatting sqref="G107">
    <cfRule type="cellIs" dxfId="132" priority="44" stopIfTrue="1" operator="equal">
      <formula>$G106</formula>
    </cfRule>
  </conditionalFormatting>
  <conditionalFormatting sqref="A107:F107">
    <cfRule type="cellIs" dxfId="131" priority="45" stopIfTrue="1" operator="equal">
      <formula>0</formula>
    </cfRule>
  </conditionalFormatting>
  <conditionalFormatting sqref="A109:F109">
    <cfRule type="cellIs" dxfId="130" priority="43" stopIfTrue="1" operator="equal">
      <formula>0</formula>
    </cfRule>
  </conditionalFormatting>
  <conditionalFormatting sqref="A113:F113">
    <cfRule type="cellIs" dxfId="129" priority="39" stopIfTrue="1" operator="equal">
      <formula>0</formula>
    </cfRule>
  </conditionalFormatting>
  <conditionalFormatting sqref="G113">
    <cfRule type="cellIs" dxfId="128" priority="38" stopIfTrue="1" operator="equal">
      <formula>#REF!</formula>
    </cfRule>
  </conditionalFormatting>
  <conditionalFormatting sqref="G115">
    <cfRule type="cellIs" dxfId="127" priority="36" stopIfTrue="1" operator="equal">
      <formula>$G113</formula>
    </cfRule>
  </conditionalFormatting>
  <conditionalFormatting sqref="A115:F115">
    <cfRule type="cellIs" dxfId="126" priority="37" stopIfTrue="1" operator="equal">
      <formula>0</formula>
    </cfRule>
  </conditionalFormatting>
  <conditionalFormatting sqref="G116">
    <cfRule type="cellIs" dxfId="125" priority="34" stopIfTrue="1" operator="equal">
      <formula>$G115</formula>
    </cfRule>
  </conditionalFormatting>
  <conditionalFormatting sqref="A116:F116">
    <cfRule type="cellIs" dxfId="124" priority="35" stopIfTrue="1" operator="equal">
      <formula>0</formula>
    </cfRule>
  </conditionalFormatting>
  <conditionalFormatting sqref="D63">
    <cfRule type="cellIs" dxfId="123" priority="20" stopIfTrue="1" operator="equal">
      <formula>$D61</formula>
    </cfRule>
  </conditionalFormatting>
  <conditionalFormatting sqref="D52">
    <cfRule type="cellIs" dxfId="122" priority="31" stopIfTrue="1" operator="equal">
      <formula>$D51</formula>
    </cfRule>
  </conditionalFormatting>
  <conditionalFormatting sqref="D53">
    <cfRule type="cellIs" dxfId="121" priority="30" stopIfTrue="1" operator="equal">
      <formula>$D52</formula>
    </cfRule>
  </conditionalFormatting>
  <conditionalFormatting sqref="D62">
    <cfRule type="cellIs" dxfId="120" priority="22" stopIfTrue="1" operator="equal">
      <formula>$D60</formula>
    </cfRule>
  </conditionalFormatting>
  <conditionalFormatting sqref="D54">
    <cfRule type="cellIs" dxfId="119" priority="29" stopIfTrue="1" operator="equal">
      <formula>$D53</formula>
    </cfRule>
  </conditionalFormatting>
  <conditionalFormatting sqref="D55">
    <cfRule type="cellIs" dxfId="118" priority="28" stopIfTrue="1" operator="equal">
      <formula>$D54</formula>
    </cfRule>
  </conditionalFormatting>
  <conditionalFormatting sqref="D56">
    <cfRule type="cellIs" dxfId="117" priority="27" stopIfTrue="1" operator="equal">
      <formula>$D55</formula>
    </cfRule>
  </conditionalFormatting>
  <conditionalFormatting sqref="D57">
    <cfRule type="cellIs" dxfId="116" priority="26" stopIfTrue="1" operator="equal">
      <formula>$D56</formula>
    </cfRule>
  </conditionalFormatting>
  <conditionalFormatting sqref="D58">
    <cfRule type="cellIs" dxfId="115" priority="25" stopIfTrue="1" operator="equal">
      <formula>$D57</formula>
    </cfRule>
  </conditionalFormatting>
  <conditionalFormatting sqref="D59">
    <cfRule type="cellIs" dxfId="114" priority="24" stopIfTrue="1" operator="equal">
      <formula>$D58</formula>
    </cfRule>
  </conditionalFormatting>
  <conditionalFormatting sqref="D60">
    <cfRule type="cellIs" dxfId="113" priority="23" stopIfTrue="1" operator="equal">
      <formula>$D59</formula>
    </cfRule>
  </conditionalFormatting>
  <conditionalFormatting sqref="D61">
    <cfRule type="cellIs" dxfId="112" priority="21" stopIfTrue="1" operator="equal">
      <formula>$D60</formula>
    </cfRule>
  </conditionalFormatting>
  <conditionalFormatting sqref="G93">
    <cfRule type="cellIs" dxfId="111" priority="18" stopIfTrue="1" operator="equal">
      <formula>$G92</formula>
    </cfRule>
  </conditionalFormatting>
  <conditionalFormatting sqref="A93:F93">
    <cfRule type="cellIs" dxfId="110" priority="19" stopIfTrue="1" operator="equal">
      <formula>0</formula>
    </cfRule>
  </conditionalFormatting>
  <conditionalFormatting sqref="G98">
    <cfRule type="cellIs" dxfId="109" priority="16" stopIfTrue="1" operator="equal">
      <formula>$G94</formula>
    </cfRule>
  </conditionalFormatting>
  <conditionalFormatting sqref="A98:F98">
    <cfRule type="cellIs" dxfId="108" priority="17" stopIfTrue="1" operator="equal">
      <formula>0</formula>
    </cfRule>
  </conditionalFormatting>
  <conditionalFormatting sqref="G95:G96">
    <cfRule type="cellIs" dxfId="107" priority="14" stopIfTrue="1" operator="equal">
      <formula>$G93</formula>
    </cfRule>
  </conditionalFormatting>
  <conditionalFormatting sqref="A95:F95 A96">
    <cfRule type="cellIs" dxfId="106" priority="15" stopIfTrue="1" operator="equal">
      <formula>0</formula>
    </cfRule>
  </conditionalFormatting>
  <conditionalFormatting sqref="G100">
    <cfRule type="cellIs" dxfId="105" priority="12" stopIfTrue="1" operator="equal">
      <formula>$G98</formula>
    </cfRule>
  </conditionalFormatting>
  <conditionalFormatting sqref="A100:F100">
    <cfRule type="cellIs" dxfId="104" priority="13" stopIfTrue="1" operator="equal">
      <formula>0</formula>
    </cfRule>
  </conditionalFormatting>
  <conditionalFormatting sqref="A111:F111">
    <cfRule type="cellIs" dxfId="103" priority="10" stopIfTrue="1" operator="equal">
      <formula>0</formula>
    </cfRule>
  </conditionalFormatting>
  <conditionalFormatting sqref="A112:F112">
    <cfRule type="cellIs" dxfId="102" priority="8" stopIfTrue="1" operator="equal">
      <formula>0</formula>
    </cfRule>
  </conditionalFormatting>
  <conditionalFormatting sqref="G110">
    <cfRule type="cellIs" dxfId="101" priority="3" stopIfTrue="1" operator="equal">
      <formula>$G109</formula>
    </cfRule>
  </conditionalFormatting>
  <conditionalFormatting sqref="G108">
    <cfRule type="cellIs" dxfId="100" priority="5" stopIfTrue="1" operator="equal">
      <formula>$G107</formula>
    </cfRule>
  </conditionalFormatting>
  <conditionalFormatting sqref="A108:F108">
    <cfRule type="cellIs" dxfId="99" priority="6" stopIfTrue="1" operator="equal">
      <formula>0</formula>
    </cfRule>
  </conditionalFormatting>
  <conditionalFormatting sqref="A110:F110">
    <cfRule type="cellIs" dxfId="98" priority="4" stopIfTrue="1" operator="equal">
      <formula>0</formula>
    </cfRule>
  </conditionalFormatting>
  <conditionalFormatting sqref="G114">
    <cfRule type="cellIs" dxfId="97" priority="102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D949-CB12-4F8C-8948-7E5F27480E08}">
  <sheetPr>
    <pageSetUpPr fitToPage="1"/>
  </sheetPr>
  <dimension ref="A1:CA106"/>
  <sheetViews>
    <sheetView topLeftCell="A35" workbookViewId="0">
      <selection activeCell="A35"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185" t="s">
        <v>20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 t="s">
        <v>208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9" spans="1:77" ht="10.5" customHeight="1" x14ac:dyDescent="0.2"/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8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7"/>
      <c r="AU13" s="80" t="s">
        <v>82</v>
      </c>
      <c r="AV13" s="81"/>
      <c r="AW13" s="81"/>
      <c r="AX13" s="81"/>
      <c r="AY13" s="81"/>
      <c r="AZ13" s="81"/>
      <c r="BA13" s="81"/>
      <c r="BB13" s="81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32" customFormat="1" ht="24" customHeight="1" x14ac:dyDescent="0.2">
      <c r="A14" s="2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3"/>
      <c r="AU14" s="78" t="s">
        <v>53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s="32" customFormat="1" ht="7.5" customHeight="1" x14ac:dyDescent="0.2"/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8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7"/>
      <c r="AU16" s="80" t="s">
        <v>82</v>
      </c>
      <c r="AV16" s="81"/>
      <c r="AW16" s="81"/>
      <c r="AX16" s="81"/>
      <c r="AY16" s="81"/>
      <c r="AZ16" s="81"/>
      <c r="BA16" s="81"/>
      <c r="BB16" s="81"/>
      <c r="BC16" s="55"/>
      <c r="BD16" s="55"/>
      <c r="BE16" s="55"/>
      <c r="BF16" s="55"/>
      <c r="BG16" s="55"/>
      <c r="BH16" s="55"/>
      <c r="BI16" s="55"/>
      <c r="BJ16" s="55"/>
      <c r="BK16" s="55"/>
      <c r="BL16" s="56"/>
      <c r="BP16" s="55"/>
      <c r="BQ16" s="55"/>
      <c r="BR16" s="55"/>
      <c r="BS16" s="55"/>
      <c r="BT16" s="55"/>
      <c r="BU16" s="55"/>
      <c r="BV16" s="55"/>
      <c r="BW16" s="55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3"/>
      <c r="AU17" s="78" t="s">
        <v>53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s="32" customFormat="1" ht="9" customHeight="1" x14ac:dyDescent="0.2"/>
    <row r="19" spans="1:79" s="32" customFormat="1" ht="28.5" customHeight="1" x14ac:dyDescent="0.2">
      <c r="A19" s="20" t="s">
        <v>52</v>
      </c>
      <c r="B19" s="80" t="s">
        <v>184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185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55"/>
      <c r="AA19" s="80" t="s">
        <v>186</v>
      </c>
      <c r="AB19" s="81"/>
      <c r="AC19" s="81"/>
      <c r="AD19" s="81"/>
      <c r="AE19" s="81"/>
      <c r="AF19" s="81"/>
      <c r="AG19" s="81"/>
      <c r="AH19" s="81"/>
      <c r="AI19" s="81"/>
      <c r="AJ19" s="55"/>
      <c r="AK19" s="88" t="s">
        <v>187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/>
      <c r="BE19" s="80" t="s">
        <v>83</v>
      </c>
      <c r="BF19" s="81"/>
      <c r="BG19" s="81"/>
      <c r="BH19" s="81"/>
      <c r="BI19" s="81"/>
      <c r="BJ19" s="81"/>
      <c r="BK19" s="81"/>
      <c r="BL19" s="81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2"/>
      <c r="AK20" s="186" t="s">
        <v>57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22"/>
      <c r="BE20" s="78" t="s">
        <v>58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4199071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AC62</f>
        <v>4034571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f>AK62</f>
        <v>164500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9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89" customHeight="1" x14ac:dyDescent="0.2">
      <c r="A26" s="187" t="s">
        <v>188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9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18.7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25.5" customHeight="1" x14ac:dyDescent="0.2">
      <c r="A32" s="99">
        <v>1</v>
      </c>
      <c r="B32" s="99"/>
      <c r="C32" s="99"/>
      <c r="D32" s="99"/>
      <c r="E32" s="99"/>
      <c r="F32" s="99"/>
      <c r="G32" s="113" t="s">
        <v>189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25.5" customHeight="1" x14ac:dyDescent="0.2">
      <c r="A33" s="99">
        <v>2</v>
      </c>
      <c r="B33" s="99"/>
      <c r="C33" s="99"/>
      <c r="D33" s="99"/>
      <c r="E33" s="99"/>
      <c r="F33" s="99"/>
      <c r="G33" s="113" t="s">
        <v>190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</row>
    <row r="34" spans="1:79" ht="12.75" customHeight="1" x14ac:dyDescent="0.2">
      <c r="A34" s="99">
        <v>3</v>
      </c>
      <c r="B34" s="99"/>
      <c r="C34" s="99"/>
      <c r="D34" s="99"/>
      <c r="E34" s="99"/>
      <c r="F34" s="99"/>
      <c r="G34" s="113" t="s">
        <v>191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ht="15" customHeight="1" x14ac:dyDescent="0.2">
      <c r="A35" s="99">
        <v>4</v>
      </c>
      <c r="B35" s="99"/>
      <c r="C35" s="99"/>
      <c r="D35" s="99"/>
      <c r="E35" s="99"/>
      <c r="F35" s="99"/>
      <c r="G35" s="113" t="s">
        <v>192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</row>
    <row r="36" spans="1:79" ht="12.7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5.95" customHeight="1" x14ac:dyDescent="0.2">
      <c r="A37" s="90" t="s">
        <v>37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47.25" customHeight="1" x14ac:dyDescent="0.2">
      <c r="A38" s="89" t="s">
        <v>193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2.75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15.75" customHeight="1" x14ac:dyDescent="0.2">
      <c r="A40" s="90" t="s">
        <v>38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</row>
    <row r="41" spans="1:79" ht="20.25" customHeight="1" x14ac:dyDescent="0.2">
      <c r="A41" s="91" t="s">
        <v>27</v>
      </c>
      <c r="B41" s="91"/>
      <c r="C41" s="91"/>
      <c r="D41" s="91"/>
      <c r="E41" s="91"/>
      <c r="F41" s="91"/>
      <c r="G41" s="92" t="s">
        <v>24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</row>
    <row r="42" spans="1:79" ht="15.75" hidden="1" x14ac:dyDescent="0.2">
      <c r="A42" s="95">
        <v>1</v>
      </c>
      <c r="B42" s="95"/>
      <c r="C42" s="95"/>
      <c r="D42" s="95"/>
      <c r="E42" s="95"/>
      <c r="F42" s="95"/>
      <c r="G42" s="92">
        <v>2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</row>
    <row r="43" spans="1:79" ht="10.5" hidden="1" customHeight="1" x14ac:dyDescent="0.2">
      <c r="A43" s="99" t="s">
        <v>6</v>
      </c>
      <c r="B43" s="99"/>
      <c r="C43" s="99"/>
      <c r="D43" s="99"/>
      <c r="E43" s="99"/>
      <c r="F43" s="99"/>
      <c r="G43" s="101" t="s">
        <v>7</v>
      </c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3"/>
      <c r="CA43" s="1" t="s">
        <v>11</v>
      </c>
    </row>
    <row r="44" spans="1:79" ht="25.5" customHeight="1" x14ac:dyDescent="0.2">
      <c r="A44" s="99">
        <v>1</v>
      </c>
      <c r="B44" s="99"/>
      <c r="C44" s="99"/>
      <c r="D44" s="99"/>
      <c r="E44" s="99"/>
      <c r="F44" s="99"/>
      <c r="G44" s="113" t="s">
        <v>194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  <c r="CA44" s="1" t="s">
        <v>12</v>
      </c>
    </row>
    <row r="45" spans="1:79" ht="25.5" customHeight="1" x14ac:dyDescent="0.2">
      <c r="A45" s="99">
        <v>2</v>
      </c>
      <c r="B45" s="99"/>
      <c r="C45" s="99"/>
      <c r="D45" s="99"/>
      <c r="E45" s="99"/>
      <c r="F45" s="99"/>
      <c r="G45" s="113" t="s">
        <v>190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70"/>
    </row>
    <row r="46" spans="1:79" ht="12.75" customHeight="1" x14ac:dyDescent="0.2">
      <c r="A46" s="99">
        <v>3</v>
      </c>
      <c r="B46" s="99"/>
      <c r="C46" s="99"/>
      <c r="D46" s="99"/>
      <c r="E46" s="99"/>
      <c r="F46" s="99"/>
      <c r="G46" s="113" t="s">
        <v>191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70"/>
    </row>
    <row r="47" spans="1:79" ht="12.75" customHeight="1" x14ac:dyDescent="0.2">
      <c r="A47" s="99">
        <v>4</v>
      </c>
      <c r="B47" s="99"/>
      <c r="C47" s="99"/>
      <c r="D47" s="99"/>
      <c r="E47" s="99"/>
      <c r="F47" s="99"/>
      <c r="G47" s="113" t="s">
        <v>195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70"/>
    </row>
    <row r="48" spans="1:79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</row>
    <row r="49" spans="1:79" ht="15.75" customHeight="1" x14ac:dyDescent="0.2">
      <c r="A49" s="90" t="s">
        <v>40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</row>
    <row r="50" spans="1:79" ht="15" customHeight="1" x14ac:dyDescent="0.2">
      <c r="A50" s="106" t="s">
        <v>84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44"/>
      <c r="BB50" s="44"/>
      <c r="BC50" s="44"/>
      <c r="BD50" s="44"/>
      <c r="BE50" s="44"/>
      <c r="BF50" s="44"/>
      <c r="BG50" s="44"/>
      <c r="BH50" s="44"/>
      <c r="BI50" s="6"/>
      <c r="BJ50" s="6"/>
      <c r="BK50" s="6"/>
      <c r="BL50" s="6"/>
    </row>
    <row r="51" spans="1:79" ht="12.75" customHeight="1" x14ac:dyDescent="0.2">
      <c r="A51" s="95" t="s">
        <v>27</v>
      </c>
      <c r="B51" s="95"/>
      <c r="C51" s="95"/>
      <c r="D51" s="107" t="s">
        <v>25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5" t="s">
        <v>28</v>
      </c>
      <c r="AD51" s="95"/>
      <c r="AE51" s="95"/>
      <c r="AF51" s="95"/>
      <c r="AG51" s="95"/>
      <c r="AH51" s="95"/>
      <c r="AI51" s="95"/>
      <c r="AJ51" s="95"/>
      <c r="AK51" s="95" t="s">
        <v>29</v>
      </c>
      <c r="AL51" s="95"/>
      <c r="AM51" s="95"/>
      <c r="AN51" s="95"/>
      <c r="AO51" s="95"/>
      <c r="AP51" s="95"/>
      <c r="AQ51" s="95"/>
      <c r="AR51" s="95"/>
      <c r="AS51" s="95" t="s">
        <v>26</v>
      </c>
      <c r="AT51" s="95"/>
      <c r="AU51" s="95"/>
      <c r="AV51" s="95"/>
      <c r="AW51" s="95"/>
      <c r="AX51" s="95"/>
      <c r="AY51" s="95"/>
      <c r="AZ51" s="95"/>
      <c r="BA51" s="8"/>
      <c r="BB51" s="8"/>
      <c r="BC51" s="8"/>
      <c r="BD51" s="8"/>
      <c r="BE51" s="8"/>
      <c r="BF51" s="8"/>
      <c r="BG51" s="8"/>
      <c r="BH51" s="8"/>
    </row>
    <row r="52" spans="1:79" ht="15.75" customHeight="1" x14ac:dyDescent="0.2">
      <c r="A52" s="95"/>
      <c r="B52" s="95"/>
      <c r="C52" s="95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2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8"/>
      <c r="BB52" s="8"/>
      <c r="BC52" s="8"/>
      <c r="BD52" s="8"/>
      <c r="BE52" s="8"/>
      <c r="BF52" s="8"/>
      <c r="BG52" s="8"/>
      <c r="BH52" s="8"/>
    </row>
    <row r="53" spans="1:79" ht="15.75" x14ac:dyDescent="0.2">
      <c r="A53" s="95">
        <v>1</v>
      </c>
      <c r="B53" s="95"/>
      <c r="C53" s="95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6"/>
      <c r="AC53" s="95">
        <v>3</v>
      </c>
      <c r="AD53" s="95"/>
      <c r="AE53" s="95"/>
      <c r="AF53" s="95"/>
      <c r="AG53" s="95"/>
      <c r="AH53" s="95"/>
      <c r="AI53" s="95"/>
      <c r="AJ53" s="95"/>
      <c r="AK53" s="95">
        <v>4</v>
      </c>
      <c r="AL53" s="95"/>
      <c r="AM53" s="95"/>
      <c r="AN53" s="95"/>
      <c r="AO53" s="95"/>
      <c r="AP53" s="95"/>
      <c r="AQ53" s="95"/>
      <c r="AR53" s="95"/>
      <c r="AS53" s="95">
        <v>5</v>
      </c>
      <c r="AT53" s="95"/>
      <c r="AU53" s="95"/>
      <c r="AV53" s="95"/>
      <c r="AW53" s="95"/>
      <c r="AX53" s="95"/>
      <c r="AY53" s="95"/>
      <c r="AZ53" s="95"/>
      <c r="BA53" s="8"/>
      <c r="BB53" s="8"/>
      <c r="BC53" s="8"/>
      <c r="BD53" s="8"/>
      <c r="BE53" s="8"/>
      <c r="BF53" s="8"/>
      <c r="BG53" s="8"/>
      <c r="BH53" s="8"/>
    </row>
    <row r="54" spans="1:79" s="4" customFormat="1" ht="12.75" hidden="1" customHeight="1" x14ac:dyDescent="0.2">
      <c r="A54" s="99" t="s">
        <v>6</v>
      </c>
      <c r="B54" s="99"/>
      <c r="C54" s="99"/>
      <c r="D54" s="65" t="s">
        <v>7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7"/>
      <c r="AC54" s="117" t="s">
        <v>8</v>
      </c>
      <c r="AD54" s="117"/>
      <c r="AE54" s="117"/>
      <c r="AF54" s="117"/>
      <c r="AG54" s="117"/>
      <c r="AH54" s="117"/>
      <c r="AI54" s="117"/>
      <c r="AJ54" s="117"/>
      <c r="AK54" s="117" t="s">
        <v>9</v>
      </c>
      <c r="AL54" s="117"/>
      <c r="AM54" s="117"/>
      <c r="AN54" s="117"/>
      <c r="AO54" s="117"/>
      <c r="AP54" s="117"/>
      <c r="AQ54" s="117"/>
      <c r="AR54" s="117"/>
      <c r="AS54" s="99" t="s">
        <v>10</v>
      </c>
      <c r="AT54" s="117"/>
      <c r="AU54" s="117"/>
      <c r="AV54" s="117"/>
      <c r="AW54" s="117"/>
      <c r="AX54" s="117"/>
      <c r="AY54" s="117"/>
      <c r="AZ54" s="117"/>
      <c r="BA54" s="45"/>
      <c r="BB54" s="46"/>
      <c r="BC54" s="46"/>
      <c r="BD54" s="46"/>
      <c r="BE54" s="46"/>
      <c r="BF54" s="46"/>
      <c r="BG54" s="46"/>
      <c r="BH54" s="46"/>
      <c r="CA54" s="4" t="s">
        <v>13</v>
      </c>
    </row>
    <row r="55" spans="1:79" ht="12.75" hidden="1" customHeight="1" x14ac:dyDescent="0.2">
      <c r="A55" s="99">
        <v>1</v>
      </c>
      <c r="B55" s="99"/>
      <c r="C55" s="99"/>
      <c r="D55" s="113" t="s">
        <v>113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>
        <f t="shared" ref="AS55:AS62" si="0">AC55+AK55</f>
        <v>0</v>
      </c>
      <c r="AT55" s="128"/>
      <c r="AU55" s="128"/>
      <c r="AV55" s="128"/>
      <c r="AW55" s="128"/>
      <c r="AX55" s="128"/>
      <c r="AY55" s="128"/>
      <c r="AZ55" s="128"/>
      <c r="BA55" s="47"/>
      <c r="BB55" s="47"/>
      <c r="BC55" s="47"/>
      <c r="BD55" s="47"/>
      <c r="BE55" s="47"/>
      <c r="BF55" s="47"/>
      <c r="BG55" s="47"/>
      <c r="BH55" s="47"/>
      <c r="CA55" s="1" t="s">
        <v>14</v>
      </c>
    </row>
    <row r="56" spans="1:79" ht="12.75" hidden="1" customHeight="1" x14ac:dyDescent="0.2">
      <c r="A56" s="99">
        <v>2</v>
      </c>
      <c r="B56" s="99"/>
      <c r="C56" s="99"/>
      <c r="D56" s="113" t="s">
        <v>116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70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>
        <f t="shared" si="0"/>
        <v>0</v>
      </c>
      <c r="AT56" s="128"/>
      <c r="AU56" s="128"/>
      <c r="AV56" s="128"/>
      <c r="AW56" s="128"/>
      <c r="AX56" s="128"/>
      <c r="AY56" s="128"/>
      <c r="AZ56" s="128"/>
      <c r="BA56" s="47"/>
      <c r="BB56" s="47"/>
      <c r="BC56" s="47"/>
      <c r="BD56" s="47"/>
      <c r="BE56" s="47"/>
      <c r="BF56" s="47"/>
      <c r="BG56" s="47"/>
      <c r="BH56" s="47"/>
    </row>
    <row r="57" spans="1:79" ht="25.5" hidden="1" customHeight="1" x14ac:dyDescent="0.2">
      <c r="A57" s="99">
        <v>3</v>
      </c>
      <c r="B57" s="99"/>
      <c r="C57" s="99"/>
      <c r="D57" s="113" t="s">
        <v>117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70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>
        <f t="shared" si="0"/>
        <v>0</v>
      </c>
      <c r="AT57" s="128"/>
      <c r="AU57" s="128"/>
      <c r="AV57" s="128"/>
      <c r="AW57" s="128"/>
      <c r="AX57" s="128"/>
      <c r="AY57" s="128"/>
      <c r="AZ57" s="128"/>
      <c r="BA57" s="47"/>
      <c r="BB57" s="47"/>
      <c r="BC57" s="47"/>
      <c r="BD57" s="47"/>
      <c r="BE57" s="47"/>
      <c r="BF57" s="47"/>
      <c r="BG57" s="47"/>
      <c r="BH57" s="47"/>
    </row>
    <row r="58" spans="1:79" ht="12.75" hidden="1" customHeight="1" x14ac:dyDescent="0.2">
      <c r="A58" s="99">
        <v>3</v>
      </c>
      <c r="B58" s="99"/>
      <c r="C58" s="99"/>
      <c r="D58" s="113" t="s">
        <v>118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70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>
        <f t="shared" si="0"/>
        <v>0</v>
      </c>
      <c r="AT58" s="128"/>
      <c r="AU58" s="128"/>
      <c r="AV58" s="128"/>
      <c r="AW58" s="128"/>
      <c r="AX58" s="128"/>
      <c r="AY58" s="128"/>
      <c r="AZ58" s="128"/>
      <c r="BA58" s="47"/>
      <c r="BB58" s="47"/>
      <c r="BC58" s="47"/>
      <c r="BD58" s="47"/>
      <c r="BE58" s="47"/>
      <c r="BF58" s="47"/>
      <c r="BG58" s="47"/>
      <c r="BH58" s="47"/>
    </row>
    <row r="59" spans="1:79" ht="12.75" hidden="1" customHeight="1" x14ac:dyDescent="0.2">
      <c r="A59" s="99">
        <v>4</v>
      </c>
      <c r="B59" s="99"/>
      <c r="C59" s="99"/>
      <c r="D59" s="113" t="s">
        <v>119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70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>
        <f t="shared" si="0"/>
        <v>0</v>
      </c>
      <c r="AT59" s="128"/>
      <c r="AU59" s="128"/>
      <c r="AV59" s="128"/>
      <c r="AW59" s="128"/>
      <c r="AX59" s="128"/>
      <c r="AY59" s="128"/>
      <c r="AZ59" s="128"/>
      <c r="BA59" s="47"/>
      <c r="BB59" s="47"/>
      <c r="BC59" s="47"/>
      <c r="BD59" s="47"/>
      <c r="BE59" s="47"/>
      <c r="BF59" s="47"/>
      <c r="BG59" s="47"/>
      <c r="BH59" s="47"/>
    </row>
    <row r="60" spans="1:79" ht="12.75" hidden="1" customHeight="1" x14ac:dyDescent="0.2">
      <c r="A60" s="99">
        <v>5</v>
      </c>
      <c r="B60" s="99"/>
      <c r="C60" s="99"/>
      <c r="D60" s="113" t="s">
        <v>120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70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>
        <f t="shared" si="0"/>
        <v>0</v>
      </c>
      <c r="AT60" s="128"/>
      <c r="AU60" s="128"/>
      <c r="AV60" s="128"/>
      <c r="AW60" s="128"/>
      <c r="AX60" s="128"/>
      <c r="AY60" s="128"/>
      <c r="AZ60" s="128"/>
      <c r="BA60" s="47"/>
      <c r="BB60" s="47"/>
      <c r="BC60" s="47"/>
      <c r="BD60" s="47"/>
      <c r="BE60" s="47"/>
      <c r="BF60" s="47"/>
      <c r="BG60" s="47"/>
      <c r="BH60" s="47"/>
    </row>
    <row r="61" spans="1:79" ht="12.75" hidden="1" customHeight="1" x14ac:dyDescent="0.2">
      <c r="A61" s="65">
        <v>9</v>
      </c>
      <c r="B61" s="66"/>
      <c r="C61" s="67"/>
      <c r="D61" s="113" t="s">
        <v>117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70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>
        <f t="shared" si="0"/>
        <v>0</v>
      </c>
      <c r="AT61" s="128"/>
      <c r="AU61" s="128"/>
      <c r="AV61" s="128"/>
      <c r="AW61" s="128"/>
      <c r="AX61" s="128"/>
      <c r="AY61" s="128"/>
      <c r="AZ61" s="128"/>
      <c r="BA61" s="47"/>
      <c r="BB61" s="47"/>
      <c r="BC61" s="47"/>
      <c r="BD61" s="47"/>
      <c r="BE61" s="47"/>
      <c r="BF61" s="47"/>
      <c r="BG61" s="47"/>
      <c r="BH61" s="47"/>
    </row>
    <row r="62" spans="1:79" ht="73.5" customHeight="1" x14ac:dyDescent="0.2">
      <c r="A62" s="99">
        <v>6</v>
      </c>
      <c r="B62" s="99"/>
      <c r="C62" s="99"/>
      <c r="D62" s="184" t="s">
        <v>193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70"/>
      <c r="AC62" s="128">
        <v>4034571</v>
      </c>
      <c r="AD62" s="128"/>
      <c r="AE62" s="128"/>
      <c r="AF62" s="128"/>
      <c r="AG62" s="128"/>
      <c r="AH62" s="128"/>
      <c r="AI62" s="128"/>
      <c r="AJ62" s="128"/>
      <c r="AK62" s="128">
        <f>91500+73000</f>
        <v>164500</v>
      </c>
      <c r="AL62" s="128"/>
      <c r="AM62" s="128"/>
      <c r="AN62" s="128"/>
      <c r="AO62" s="128"/>
      <c r="AP62" s="128"/>
      <c r="AQ62" s="128"/>
      <c r="AR62" s="128"/>
      <c r="AS62" s="128">
        <f t="shared" si="0"/>
        <v>4199071</v>
      </c>
      <c r="AT62" s="128"/>
      <c r="AU62" s="128"/>
      <c r="AV62" s="128"/>
      <c r="AW62" s="128"/>
      <c r="AX62" s="128"/>
      <c r="AY62" s="128"/>
      <c r="AZ62" s="128"/>
      <c r="BA62" s="47"/>
      <c r="BB62" s="47"/>
      <c r="BC62" s="47"/>
      <c r="BD62" s="47"/>
      <c r="BE62" s="47"/>
      <c r="BF62" s="47"/>
      <c r="BG62" s="47"/>
      <c r="BH62" s="47"/>
    </row>
    <row r="63" spans="1:79" s="4" customFormat="1" x14ac:dyDescent="0.2">
      <c r="A63" s="121"/>
      <c r="B63" s="121"/>
      <c r="C63" s="121"/>
      <c r="D63" s="181" t="s">
        <v>65</v>
      </c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4"/>
      <c r="AC63" s="120">
        <f>SUM(AC55:AJ62)</f>
        <v>4034571</v>
      </c>
      <c r="AD63" s="120"/>
      <c r="AE63" s="120"/>
      <c r="AF63" s="120"/>
      <c r="AG63" s="120"/>
      <c r="AH63" s="120"/>
      <c r="AI63" s="120"/>
      <c r="AJ63" s="120"/>
      <c r="AK63" s="120">
        <f t="shared" ref="AK63" si="1">SUM(AK55:AR62)</f>
        <v>164500</v>
      </c>
      <c r="AL63" s="120"/>
      <c r="AM63" s="120"/>
      <c r="AN63" s="120"/>
      <c r="AO63" s="120"/>
      <c r="AP63" s="120"/>
      <c r="AQ63" s="120"/>
      <c r="AR63" s="120"/>
      <c r="AS63" s="120">
        <f t="shared" ref="AS63" si="2">SUM(AS55:AZ62)</f>
        <v>4199071</v>
      </c>
      <c r="AT63" s="120"/>
      <c r="AU63" s="120"/>
      <c r="AV63" s="120"/>
      <c r="AW63" s="120"/>
      <c r="AX63" s="120"/>
      <c r="AY63" s="120"/>
      <c r="AZ63" s="120"/>
      <c r="BA63" s="48"/>
      <c r="BB63" s="48"/>
      <c r="BC63" s="48"/>
      <c r="BD63" s="48"/>
      <c r="BE63" s="48"/>
      <c r="BF63" s="48"/>
      <c r="BG63" s="48"/>
      <c r="BH63" s="48"/>
    </row>
    <row r="65" spans="1:79" ht="15.75" customHeight="1" x14ac:dyDescent="0.2">
      <c r="A65" s="72" t="s">
        <v>41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</row>
    <row r="66" spans="1:79" ht="15" customHeight="1" x14ac:dyDescent="0.2">
      <c r="A66" s="106" t="s">
        <v>84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95" t="s">
        <v>27</v>
      </c>
      <c r="B67" s="95"/>
      <c r="C67" s="95"/>
      <c r="D67" s="107" t="s">
        <v>33</v>
      </c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9"/>
      <c r="AB67" s="95" t="s">
        <v>28</v>
      </c>
      <c r="AC67" s="95"/>
      <c r="AD67" s="95"/>
      <c r="AE67" s="95"/>
      <c r="AF67" s="95"/>
      <c r="AG67" s="95"/>
      <c r="AH67" s="95"/>
      <c r="AI67" s="95"/>
      <c r="AJ67" s="95" t="s">
        <v>29</v>
      </c>
      <c r="AK67" s="95"/>
      <c r="AL67" s="95"/>
      <c r="AM67" s="95"/>
      <c r="AN67" s="95"/>
      <c r="AO67" s="95"/>
      <c r="AP67" s="95"/>
      <c r="AQ67" s="95"/>
      <c r="AR67" s="95" t="s">
        <v>26</v>
      </c>
      <c r="AS67" s="95"/>
      <c r="AT67" s="95"/>
      <c r="AU67" s="95"/>
      <c r="AV67" s="95"/>
      <c r="AW67" s="95"/>
      <c r="AX67" s="95"/>
      <c r="AY67" s="95"/>
    </row>
    <row r="68" spans="1:79" ht="15" customHeight="1" x14ac:dyDescent="0.2">
      <c r="A68" s="95"/>
      <c r="B68" s="95"/>
      <c r="C68" s="95"/>
      <c r="D68" s="110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2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</row>
    <row r="69" spans="1:79" ht="15.75" customHeight="1" x14ac:dyDescent="0.2">
      <c r="A69" s="95">
        <v>1</v>
      </c>
      <c r="B69" s="95"/>
      <c r="C69" s="95"/>
      <c r="D69" s="114">
        <v>2</v>
      </c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6"/>
      <c r="AB69" s="95">
        <v>3</v>
      </c>
      <c r="AC69" s="95"/>
      <c r="AD69" s="95"/>
      <c r="AE69" s="95"/>
      <c r="AF69" s="95"/>
      <c r="AG69" s="95"/>
      <c r="AH69" s="95"/>
      <c r="AI69" s="95"/>
      <c r="AJ69" s="95">
        <v>4</v>
      </c>
      <c r="AK69" s="95"/>
      <c r="AL69" s="95"/>
      <c r="AM69" s="95"/>
      <c r="AN69" s="95"/>
      <c r="AO69" s="95"/>
      <c r="AP69" s="95"/>
      <c r="AQ69" s="95"/>
      <c r="AR69" s="95">
        <v>5</v>
      </c>
      <c r="AS69" s="95"/>
      <c r="AT69" s="95"/>
      <c r="AU69" s="95"/>
      <c r="AV69" s="95"/>
      <c r="AW69" s="95"/>
      <c r="AX69" s="95"/>
      <c r="AY69" s="95"/>
    </row>
    <row r="70" spans="1:79" ht="12.75" hidden="1" customHeight="1" x14ac:dyDescent="0.2">
      <c r="A70" s="99" t="s">
        <v>6</v>
      </c>
      <c r="B70" s="99"/>
      <c r="C70" s="99"/>
      <c r="D70" s="101" t="s">
        <v>7</v>
      </c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3"/>
      <c r="AB70" s="117" t="s">
        <v>8</v>
      </c>
      <c r="AC70" s="117"/>
      <c r="AD70" s="117"/>
      <c r="AE70" s="117"/>
      <c r="AF70" s="117"/>
      <c r="AG70" s="117"/>
      <c r="AH70" s="117"/>
      <c r="AI70" s="117"/>
      <c r="AJ70" s="117" t="s">
        <v>9</v>
      </c>
      <c r="AK70" s="117"/>
      <c r="AL70" s="117"/>
      <c r="AM70" s="117"/>
      <c r="AN70" s="117"/>
      <c r="AO70" s="117"/>
      <c r="AP70" s="117"/>
      <c r="AQ70" s="117"/>
      <c r="AR70" s="117" t="s">
        <v>10</v>
      </c>
      <c r="AS70" s="117"/>
      <c r="AT70" s="117"/>
      <c r="AU70" s="117"/>
      <c r="AV70" s="117"/>
      <c r="AW70" s="117"/>
      <c r="AX70" s="117"/>
      <c r="AY70" s="117"/>
      <c r="CA70" s="1" t="s">
        <v>15</v>
      </c>
    </row>
    <row r="71" spans="1:79" s="4" customFormat="1" ht="12.75" customHeight="1" x14ac:dyDescent="0.2">
      <c r="A71" s="121"/>
      <c r="B71" s="121"/>
      <c r="C71" s="121"/>
      <c r="D71" s="180" t="s">
        <v>26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9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>
        <f>AB71+AJ71</f>
        <v>0</v>
      </c>
      <c r="AS71" s="120"/>
      <c r="AT71" s="120"/>
      <c r="AU71" s="120"/>
      <c r="AV71" s="120"/>
      <c r="AW71" s="120"/>
      <c r="AX71" s="120"/>
      <c r="AY71" s="120"/>
      <c r="CA71" s="4" t="s">
        <v>16</v>
      </c>
    </row>
    <row r="73" spans="1:79" ht="15.75" customHeight="1" x14ac:dyDescent="0.2">
      <c r="A73" s="90" t="s">
        <v>42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ht="30" customHeight="1" x14ac:dyDescent="0.2">
      <c r="A74" s="95" t="s">
        <v>27</v>
      </c>
      <c r="B74" s="95"/>
      <c r="C74" s="95"/>
      <c r="D74" s="95"/>
      <c r="E74" s="95"/>
      <c r="F74" s="95"/>
      <c r="G74" s="114" t="s">
        <v>43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95" t="s">
        <v>2</v>
      </c>
      <c r="AA74" s="95"/>
      <c r="AB74" s="95"/>
      <c r="AC74" s="95"/>
      <c r="AD74" s="95"/>
      <c r="AE74" s="95" t="s">
        <v>1</v>
      </c>
      <c r="AF74" s="95"/>
      <c r="AG74" s="95"/>
      <c r="AH74" s="95"/>
      <c r="AI74" s="95"/>
      <c r="AJ74" s="95"/>
      <c r="AK74" s="95"/>
      <c r="AL74" s="95"/>
      <c r="AM74" s="95"/>
      <c r="AN74" s="95"/>
      <c r="AO74" s="114" t="s">
        <v>28</v>
      </c>
      <c r="AP74" s="115"/>
      <c r="AQ74" s="115"/>
      <c r="AR74" s="115"/>
      <c r="AS74" s="115"/>
      <c r="AT74" s="115"/>
      <c r="AU74" s="115"/>
      <c r="AV74" s="116"/>
      <c r="AW74" s="114" t="s">
        <v>29</v>
      </c>
      <c r="AX74" s="115"/>
      <c r="AY74" s="115"/>
      <c r="AZ74" s="115"/>
      <c r="BA74" s="115"/>
      <c r="BB74" s="115"/>
      <c r="BC74" s="115"/>
      <c r="BD74" s="116"/>
      <c r="BE74" s="114" t="s">
        <v>26</v>
      </c>
      <c r="BF74" s="115"/>
      <c r="BG74" s="115"/>
      <c r="BH74" s="115"/>
      <c r="BI74" s="115"/>
      <c r="BJ74" s="115"/>
      <c r="BK74" s="115"/>
      <c r="BL74" s="116"/>
    </row>
    <row r="75" spans="1:79" ht="15.75" customHeight="1" x14ac:dyDescent="0.2">
      <c r="A75" s="95">
        <v>1</v>
      </c>
      <c r="B75" s="95"/>
      <c r="C75" s="95"/>
      <c r="D75" s="95"/>
      <c r="E75" s="95"/>
      <c r="F75" s="95"/>
      <c r="G75" s="114">
        <v>2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95">
        <v>3</v>
      </c>
      <c r="AA75" s="95"/>
      <c r="AB75" s="95"/>
      <c r="AC75" s="95"/>
      <c r="AD75" s="95"/>
      <c r="AE75" s="95">
        <v>4</v>
      </c>
      <c r="AF75" s="95"/>
      <c r="AG75" s="95"/>
      <c r="AH75" s="95"/>
      <c r="AI75" s="95"/>
      <c r="AJ75" s="95"/>
      <c r="AK75" s="95"/>
      <c r="AL75" s="95"/>
      <c r="AM75" s="95"/>
      <c r="AN75" s="95"/>
      <c r="AO75" s="95">
        <v>5</v>
      </c>
      <c r="AP75" s="95"/>
      <c r="AQ75" s="95"/>
      <c r="AR75" s="95"/>
      <c r="AS75" s="95"/>
      <c r="AT75" s="95"/>
      <c r="AU75" s="95"/>
      <c r="AV75" s="95"/>
      <c r="AW75" s="95">
        <v>6</v>
      </c>
      <c r="AX75" s="95"/>
      <c r="AY75" s="95"/>
      <c r="AZ75" s="95"/>
      <c r="BA75" s="95"/>
      <c r="BB75" s="95"/>
      <c r="BC75" s="95"/>
      <c r="BD75" s="95"/>
      <c r="BE75" s="95">
        <v>7</v>
      </c>
      <c r="BF75" s="95"/>
      <c r="BG75" s="95"/>
      <c r="BH75" s="95"/>
      <c r="BI75" s="95"/>
      <c r="BJ75" s="95"/>
      <c r="BK75" s="95"/>
      <c r="BL75" s="95"/>
    </row>
    <row r="76" spans="1:79" ht="12.75" hidden="1" customHeight="1" x14ac:dyDescent="0.2">
      <c r="A76" s="99" t="s">
        <v>32</v>
      </c>
      <c r="B76" s="99"/>
      <c r="C76" s="99"/>
      <c r="D76" s="99"/>
      <c r="E76" s="99"/>
      <c r="F76" s="99"/>
      <c r="G76" s="101" t="s">
        <v>7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99" t="s">
        <v>19</v>
      </c>
      <c r="AA76" s="99"/>
      <c r="AB76" s="99"/>
      <c r="AC76" s="99"/>
      <c r="AD76" s="99"/>
      <c r="AE76" s="100" t="s">
        <v>31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117" t="s">
        <v>8</v>
      </c>
      <c r="AP76" s="117"/>
      <c r="AQ76" s="117"/>
      <c r="AR76" s="117"/>
      <c r="AS76" s="117"/>
      <c r="AT76" s="117"/>
      <c r="AU76" s="117"/>
      <c r="AV76" s="117"/>
      <c r="AW76" s="117" t="s">
        <v>30</v>
      </c>
      <c r="AX76" s="117"/>
      <c r="AY76" s="117"/>
      <c r="AZ76" s="117"/>
      <c r="BA76" s="117"/>
      <c r="BB76" s="117"/>
      <c r="BC76" s="117"/>
      <c r="BD76" s="117"/>
      <c r="BE76" s="117" t="s">
        <v>67</v>
      </c>
      <c r="BF76" s="117"/>
      <c r="BG76" s="117"/>
      <c r="BH76" s="117"/>
      <c r="BI76" s="117"/>
      <c r="BJ76" s="117"/>
      <c r="BK76" s="117"/>
      <c r="BL76" s="117"/>
      <c r="CA76" s="1" t="s">
        <v>17</v>
      </c>
    </row>
    <row r="77" spans="1:79" s="4" customFormat="1" ht="12.75" customHeight="1" x14ac:dyDescent="0.2">
      <c r="A77" s="121">
        <v>0</v>
      </c>
      <c r="B77" s="121"/>
      <c r="C77" s="121"/>
      <c r="D77" s="121"/>
      <c r="E77" s="121"/>
      <c r="F77" s="121"/>
      <c r="G77" s="190" t="s">
        <v>66</v>
      </c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2"/>
      <c r="Z77" s="121"/>
      <c r="AA77" s="121"/>
      <c r="AB77" s="121"/>
      <c r="AC77" s="121"/>
      <c r="AD77" s="121"/>
      <c r="AE77" s="179"/>
      <c r="AF77" s="179"/>
      <c r="AG77" s="179"/>
      <c r="AH77" s="179"/>
      <c r="AI77" s="179"/>
      <c r="AJ77" s="179"/>
      <c r="AK77" s="179"/>
      <c r="AL77" s="179"/>
      <c r="AM77" s="179"/>
      <c r="AN77" s="18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CA77" s="4" t="s">
        <v>18</v>
      </c>
    </row>
    <row r="78" spans="1:79" ht="12.75" customHeight="1" x14ac:dyDescent="0.2">
      <c r="A78" s="99">
        <v>0</v>
      </c>
      <c r="B78" s="99"/>
      <c r="C78" s="99"/>
      <c r="D78" s="99"/>
      <c r="E78" s="99"/>
      <c r="F78" s="99"/>
      <c r="G78" s="161" t="s">
        <v>196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99" t="s">
        <v>68</v>
      </c>
      <c r="AA78" s="99"/>
      <c r="AB78" s="99"/>
      <c r="AC78" s="99"/>
      <c r="AD78" s="99"/>
      <c r="AE78" s="100" t="s">
        <v>93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128">
        <v>1</v>
      </c>
      <c r="AP78" s="128"/>
      <c r="AQ78" s="128"/>
      <c r="AR78" s="128"/>
      <c r="AS78" s="128"/>
      <c r="AT78" s="128"/>
      <c r="AU78" s="128"/>
      <c r="AV78" s="128"/>
      <c r="AW78" s="128">
        <v>0</v>
      </c>
      <c r="AX78" s="128"/>
      <c r="AY78" s="128"/>
      <c r="AZ78" s="128"/>
      <c r="BA78" s="128"/>
      <c r="BB78" s="128"/>
      <c r="BC78" s="128"/>
      <c r="BD78" s="128"/>
      <c r="BE78" s="128">
        <v>1</v>
      </c>
      <c r="BF78" s="128"/>
      <c r="BG78" s="128"/>
      <c r="BH78" s="128"/>
      <c r="BI78" s="128"/>
      <c r="BJ78" s="128"/>
      <c r="BK78" s="128"/>
      <c r="BL78" s="128"/>
    </row>
    <row r="79" spans="1:79" ht="12.75" customHeight="1" x14ac:dyDescent="0.2">
      <c r="A79" s="99">
        <v>0</v>
      </c>
      <c r="B79" s="99"/>
      <c r="C79" s="99"/>
      <c r="D79" s="99"/>
      <c r="E79" s="99"/>
      <c r="F79" s="99"/>
      <c r="G79" s="161" t="s">
        <v>197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4"/>
      <c r="Z79" s="99" t="s">
        <v>68</v>
      </c>
      <c r="AA79" s="99"/>
      <c r="AB79" s="99"/>
      <c r="AC79" s="99"/>
      <c r="AD79" s="99"/>
      <c r="AE79" s="100" t="s">
        <v>69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128">
        <v>14</v>
      </c>
      <c r="AP79" s="128"/>
      <c r="AQ79" s="128"/>
      <c r="AR79" s="128"/>
      <c r="AS79" s="128"/>
      <c r="AT79" s="128"/>
      <c r="AU79" s="128"/>
      <c r="AV79" s="128"/>
      <c r="AW79" s="128">
        <v>0</v>
      </c>
      <c r="AX79" s="128"/>
      <c r="AY79" s="128"/>
      <c r="AZ79" s="128"/>
      <c r="BA79" s="128"/>
      <c r="BB79" s="128"/>
      <c r="BC79" s="128"/>
      <c r="BD79" s="128"/>
      <c r="BE79" s="128">
        <v>14</v>
      </c>
      <c r="BF79" s="128"/>
      <c r="BG79" s="128"/>
      <c r="BH79" s="128"/>
      <c r="BI79" s="128"/>
      <c r="BJ79" s="128"/>
      <c r="BK79" s="128"/>
      <c r="BL79" s="128"/>
    </row>
    <row r="80" spans="1:79" ht="12.75" customHeight="1" x14ac:dyDescent="0.2">
      <c r="A80" s="99">
        <v>0</v>
      </c>
      <c r="B80" s="99"/>
      <c r="C80" s="99"/>
      <c r="D80" s="99"/>
      <c r="E80" s="99"/>
      <c r="F80" s="99"/>
      <c r="G80" s="161" t="s">
        <v>198</v>
      </c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4"/>
      <c r="Z80" s="99" t="s">
        <v>68</v>
      </c>
      <c r="AA80" s="99"/>
      <c r="AB80" s="99"/>
      <c r="AC80" s="99"/>
      <c r="AD80" s="99"/>
      <c r="AE80" s="100" t="s">
        <v>69</v>
      </c>
      <c r="AF80" s="100"/>
      <c r="AG80" s="100"/>
      <c r="AH80" s="100"/>
      <c r="AI80" s="100"/>
      <c r="AJ80" s="100"/>
      <c r="AK80" s="100"/>
      <c r="AL80" s="100"/>
      <c r="AM80" s="100"/>
      <c r="AN80" s="101"/>
      <c r="AO80" s="128">
        <v>9</v>
      </c>
      <c r="AP80" s="128"/>
      <c r="AQ80" s="128"/>
      <c r="AR80" s="128"/>
      <c r="AS80" s="128"/>
      <c r="AT80" s="128"/>
      <c r="AU80" s="128"/>
      <c r="AV80" s="128"/>
      <c r="AW80" s="128">
        <v>0</v>
      </c>
      <c r="AX80" s="128"/>
      <c r="AY80" s="128"/>
      <c r="AZ80" s="128"/>
      <c r="BA80" s="128"/>
      <c r="BB80" s="128"/>
      <c r="BC80" s="128"/>
      <c r="BD80" s="128"/>
      <c r="BE80" s="128">
        <v>9</v>
      </c>
      <c r="BF80" s="128"/>
      <c r="BG80" s="128"/>
      <c r="BH80" s="128"/>
      <c r="BI80" s="128"/>
      <c r="BJ80" s="128"/>
      <c r="BK80" s="128"/>
      <c r="BL80" s="128"/>
    </row>
    <row r="81" spans="1:64" ht="12.75" customHeight="1" x14ac:dyDescent="0.2">
      <c r="A81" s="99">
        <v>0</v>
      </c>
      <c r="B81" s="99"/>
      <c r="C81" s="99"/>
      <c r="D81" s="99"/>
      <c r="E81" s="99"/>
      <c r="F81" s="99"/>
      <c r="G81" s="161" t="s">
        <v>199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4"/>
      <c r="Z81" s="99" t="s">
        <v>68</v>
      </c>
      <c r="AA81" s="99"/>
      <c r="AB81" s="99"/>
      <c r="AC81" s="99"/>
      <c r="AD81" s="99"/>
      <c r="AE81" s="100" t="s">
        <v>69</v>
      </c>
      <c r="AF81" s="100"/>
      <c r="AG81" s="100"/>
      <c r="AH81" s="100"/>
      <c r="AI81" s="100"/>
      <c r="AJ81" s="100"/>
      <c r="AK81" s="100"/>
      <c r="AL81" s="100"/>
      <c r="AM81" s="100"/>
      <c r="AN81" s="101"/>
      <c r="AO81" s="128">
        <v>3</v>
      </c>
      <c r="AP81" s="128"/>
      <c r="AQ81" s="128"/>
      <c r="AR81" s="128"/>
      <c r="AS81" s="128"/>
      <c r="AT81" s="128"/>
      <c r="AU81" s="128"/>
      <c r="AV81" s="128"/>
      <c r="AW81" s="128">
        <v>0</v>
      </c>
      <c r="AX81" s="128"/>
      <c r="AY81" s="128"/>
      <c r="AZ81" s="128"/>
      <c r="BA81" s="128"/>
      <c r="BB81" s="128"/>
      <c r="BC81" s="128"/>
      <c r="BD81" s="128"/>
      <c r="BE81" s="128">
        <v>3</v>
      </c>
      <c r="BF81" s="128"/>
      <c r="BG81" s="128"/>
      <c r="BH81" s="128"/>
      <c r="BI81" s="128"/>
      <c r="BJ81" s="128"/>
      <c r="BK81" s="128"/>
      <c r="BL81" s="128"/>
    </row>
    <row r="82" spans="1:64" ht="12.75" customHeight="1" x14ac:dyDescent="0.2">
      <c r="A82" s="99">
        <v>0</v>
      </c>
      <c r="B82" s="99"/>
      <c r="C82" s="99"/>
      <c r="D82" s="99"/>
      <c r="E82" s="99"/>
      <c r="F82" s="99"/>
      <c r="G82" s="161" t="s">
        <v>200</v>
      </c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4"/>
      <c r="Z82" s="99" t="s">
        <v>68</v>
      </c>
      <c r="AA82" s="99"/>
      <c r="AB82" s="99"/>
      <c r="AC82" s="99"/>
      <c r="AD82" s="99"/>
      <c r="AE82" s="100" t="s">
        <v>69</v>
      </c>
      <c r="AF82" s="100"/>
      <c r="AG82" s="100"/>
      <c r="AH82" s="100"/>
      <c r="AI82" s="100"/>
      <c r="AJ82" s="100"/>
      <c r="AK82" s="100"/>
      <c r="AL82" s="100"/>
      <c r="AM82" s="100"/>
      <c r="AN82" s="101"/>
      <c r="AO82" s="128">
        <v>2</v>
      </c>
      <c r="AP82" s="128"/>
      <c r="AQ82" s="128"/>
      <c r="AR82" s="128"/>
      <c r="AS82" s="128"/>
      <c r="AT82" s="128"/>
      <c r="AU82" s="128"/>
      <c r="AV82" s="128"/>
      <c r="AW82" s="128">
        <v>0</v>
      </c>
      <c r="AX82" s="128"/>
      <c r="AY82" s="128"/>
      <c r="AZ82" s="128"/>
      <c r="BA82" s="128"/>
      <c r="BB82" s="128"/>
      <c r="BC82" s="128"/>
      <c r="BD82" s="128"/>
      <c r="BE82" s="128">
        <v>2</v>
      </c>
      <c r="BF82" s="128"/>
      <c r="BG82" s="128"/>
      <c r="BH82" s="128"/>
      <c r="BI82" s="128"/>
      <c r="BJ82" s="128"/>
      <c r="BK82" s="128"/>
      <c r="BL82" s="128"/>
    </row>
    <row r="83" spans="1:64" s="4" customFormat="1" ht="12.75" customHeight="1" x14ac:dyDescent="0.2">
      <c r="A83" s="121">
        <v>0</v>
      </c>
      <c r="B83" s="121"/>
      <c r="C83" s="121"/>
      <c r="D83" s="121"/>
      <c r="E83" s="121"/>
      <c r="F83" s="121"/>
      <c r="G83" s="177" t="s">
        <v>71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8"/>
      <c r="Z83" s="121"/>
      <c r="AA83" s="121"/>
      <c r="AB83" s="121"/>
      <c r="AC83" s="121"/>
      <c r="AD83" s="121"/>
      <c r="AE83" s="179"/>
      <c r="AF83" s="179"/>
      <c r="AG83" s="179"/>
      <c r="AH83" s="179"/>
      <c r="AI83" s="179"/>
      <c r="AJ83" s="179"/>
      <c r="AK83" s="179"/>
      <c r="AL83" s="179"/>
      <c r="AM83" s="179"/>
      <c r="AN83" s="18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BL83" s="120"/>
    </row>
    <row r="84" spans="1:64" ht="25.5" customHeight="1" x14ac:dyDescent="0.2">
      <c r="A84" s="99">
        <v>0</v>
      </c>
      <c r="B84" s="99"/>
      <c r="C84" s="99"/>
      <c r="D84" s="99"/>
      <c r="E84" s="99"/>
      <c r="F84" s="99"/>
      <c r="G84" s="161" t="s">
        <v>201</v>
      </c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4"/>
      <c r="Z84" s="99" t="s">
        <v>70</v>
      </c>
      <c r="AA84" s="99"/>
      <c r="AB84" s="99"/>
      <c r="AC84" s="99"/>
      <c r="AD84" s="99"/>
      <c r="AE84" s="161" t="s">
        <v>202</v>
      </c>
      <c r="AF84" s="153"/>
      <c r="AG84" s="153"/>
      <c r="AH84" s="153"/>
      <c r="AI84" s="153"/>
      <c r="AJ84" s="153"/>
      <c r="AK84" s="153"/>
      <c r="AL84" s="153"/>
      <c r="AM84" s="153"/>
      <c r="AN84" s="154"/>
      <c r="AO84" s="155">
        <f>AO85+AO86</f>
        <v>116</v>
      </c>
      <c r="AP84" s="155"/>
      <c r="AQ84" s="155"/>
      <c r="AR84" s="155"/>
      <c r="AS84" s="155"/>
      <c r="AT84" s="155"/>
      <c r="AU84" s="155"/>
      <c r="AV84" s="155"/>
      <c r="AW84" s="155">
        <v>0</v>
      </c>
      <c r="AX84" s="155"/>
      <c r="AY84" s="155"/>
      <c r="AZ84" s="155"/>
      <c r="BA84" s="155"/>
      <c r="BB84" s="155"/>
      <c r="BC84" s="155"/>
      <c r="BD84" s="155"/>
      <c r="BE84" s="128">
        <f>AO84</f>
        <v>116</v>
      </c>
      <c r="BF84" s="128"/>
      <c r="BG84" s="128"/>
      <c r="BH84" s="128"/>
      <c r="BI84" s="128"/>
      <c r="BJ84" s="128"/>
      <c r="BK84" s="128"/>
      <c r="BL84" s="128"/>
    </row>
    <row r="85" spans="1:64" ht="12.75" customHeight="1" x14ac:dyDescent="0.2">
      <c r="A85" s="99">
        <v>0</v>
      </c>
      <c r="B85" s="99"/>
      <c r="C85" s="99"/>
      <c r="D85" s="99"/>
      <c r="E85" s="99"/>
      <c r="F85" s="99"/>
      <c r="G85" s="161" t="s">
        <v>98</v>
      </c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4"/>
      <c r="Z85" s="99" t="s">
        <v>70</v>
      </c>
      <c r="AA85" s="99"/>
      <c r="AB85" s="99"/>
      <c r="AC85" s="99"/>
      <c r="AD85" s="99"/>
      <c r="AE85" s="161" t="s">
        <v>202</v>
      </c>
      <c r="AF85" s="153"/>
      <c r="AG85" s="153"/>
      <c r="AH85" s="153"/>
      <c r="AI85" s="153"/>
      <c r="AJ85" s="153"/>
      <c r="AK85" s="153"/>
      <c r="AL85" s="153"/>
      <c r="AM85" s="153"/>
      <c r="AN85" s="154"/>
      <c r="AO85" s="155">
        <v>94</v>
      </c>
      <c r="AP85" s="155"/>
      <c r="AQ85" s="155"/>
      <c r="AR85" s="155"/>
      <c r="AS85" s="155"/>
      <c r="AT85" s="155"/>
      <c r="AU85" s="155"/>
      <c r="AV85" s="155"/>
      <c r="AW85" s="155">
        <v>0</v>
      </c>
      <c r="AX85" s="155"/>
      <c r="AY85" s="155"/>
      <c r="AZ85" s="155"/>
      <c r="BA85" s="155"/>
      <c r="BB85" s="155"/>
      <c r="BC85" s="155"/>
      <c r="BD85" s="155"/>
      <c r="BE85" s="128">
        <f t="shared" ref="BE85:BE92" si="3">AO85</f>
        <v>94</v>
      </c>
      <c r="BF85" s="128"/>
      <c r="BG85" s="128"/>
      <c r="BH85" s="128"/>
      <c r="BI85" s="128"/>
      <c r="BJ85" s="128"/>
      <c r="BK85" s="128"/>
      <c r="BL85" s="128"/>
    </row>
    <row r="86" spans="1:64" ht="12.75" customHeight="1" x14ac:dyDescent="0.2">
      <c r="A86" s="99">
        <v>0</v>
      </c>
      <c r="B86" s="99"/>
      <c r="C86" s="99"/>
      <c r="D86" s="99"/>
      <c r="E86" s="99"/>
      <c r="F86" s="99"/>
      <c r="G86" s="161" t="s">
        <v>99</v>
      </c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4"/>
      <c r="Z86" s="99" t="s">
        <v>70</v>
      </c>
      <c r="AA86" s="99"/>
      <c r="AB86" s="99"/>
      <c r="AC86" s="99"/>
      <c r="AD86" s="99"/>
      <c r="AE86" s="161" t="s">
        <v>202</v>
      </c>
      <c r="AF86" s="153"/>
      <c r="AG86" s="153"/>
      <c r="AH86" s="153"/>
      <c r="AI86" s="153"/>
      <c r="AJ86" s="153"/>
      <c r="AK86" s="153"/>
      <c r="AL86" s="153"/>
      <c r="AM86" s="153"/>
      <c r="AN86" s="154"/>
      <c r="AO86" s="155">
        <v>22</v>
      </c>
      <c r="AP86" s="155"/>
      <c r="AQ86" s="155"/>
      <c r="AR86" s="155"/>
      <c r="AS86" s="155"/>
      <c r="AT86" s="155"/>
      <c r="AU86" s="155"/>
      <c r="AV86" s="155"/>
      <c r="AW86" s="155">
        <v>0</v>
      </c>
      <c r="AX86" s="155"/>
      <c r="AY86" s="155"/>
      <c r="AZ86" s="155"/>
      <c r="BA86" s="155"/>
      <c r="BB86" s="155"/>
      <c r="BC86" s="155"/>
      <c r="BD86" s="155"/>
      <c r="BE86" s="128">
        <f t="shared" si="3"/>
        <v>22</v>
      </c>
      <c r="BF86" s="128"/>
      <c r="BG86" s="128"/>
      <c r="BH86" s="128"/>
      <c r="BI86" s="128"/>
      <c r="BJ86" s="128"/>
      <c r="BK86" s="128"/>
      <c r="BL86" s="128"/>
    </row>
    <row r="87" spans="1:64" s="4" customFormat="1" ht="12.75" customHeight="1" x14ac:dyDescent="0.2">
      <c r="A87" s="121">
        <v>0</v>
      </c>
      <c r="B87" s="121"/>
      <c r="C87" s="121"/>
      <c r="D87" s="121"/>
      <c r="E87" s="121"/>
      <c r="F87" s="121"/>
      <c r="G87" s="177" t="s">
        <v>72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8"/>
      <c r="Z87" s="121"/>
      <c r="AA87" s="121"/>
      <c r="AB87" s="121"/>
      <c r="AC87" s="121"/>
      <c r="AD87" s="121"/>
      <c r="AE87" s="177"/>
      <c r="AF87" s="157"/>
      <c r="AG87" s="157"/>
      <c r="AH87" s="157"/>
      <c r="AI87" s="157"/>
      <c r="AJ87" s="157"/>
      <c r="AK87" s="157"/>
      <c r="AL87" s="157"/>
      <c r="AM87" s="157"/>
      <c r="AN87" s="15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28">
        <f t="shared" si="3"/>
        <v>0</v>
      </c>
      <c r="BF87" s="128"/>
      <c r="BG87" s="128"/>
      <c r="BH87" s="128"/>
      <c r="BI87" s="128"/>
      <c r="BJ87" s="128"/>
      <c r="BK87" s="128"/>
      <c r="BL87" s="128"/>
    </row>
    <row r="88" spans="1:64" ht="12.75" customHeight="1" x14ac:dyDescent="0.2">
      <c r="A88" s="99">
        <v>0</v>
      </c>
      <c r="B88" s="99"/>
      <c r="C88" s="99"/>
      <c r="D88" s="99"/>
      <c r="E88" s="99"/>
      <c r="F88" s="99"/>
      <c r="G88" s="161" t="s">
        <v>203</v>
      </c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4"/>
      <c r="Z88" s="99" t="s">
        <v>70</v>
      </c>
      <c r="AA88" s="99"/>
      <c r="AB88" s="99"/>
      <c r="AC88" s="99"/>
      <c r="AD88" s="99"/>
      <c r="AE88" s="161" t="s">
        <v>73</v>
      </c>
      <c r="AF88" s="153"/>
      <c r="AG88" s="153"/>
      <c r="AH88" s="153"/>
      <c r="AI88" s="153"/>
      <c r="AJ88" s="153"/>
      <c r="AK88" s="153"/>
      <c r="AL88" s="153"/>
      <c r="AM88" s="153"/>
      <c r="AN88" s="154"/>
      <c r="AO88" s="155">
        <v>12</v>
      </c>
      <c r="AP88" s="155"/>
      <c r="AQ88" s="155"/>
      <c r="AR88" s="155"/>
      <c r="AS88" s="155"/>
      <c r="AT88" s="155"/>
      <c r="AU88" s="155"/>
      <c r="AV88" s="155"/>
      <c r="AW88" s="155">
        <v>0</v>
      </c>
      <c r="AX88" s="155"/>
      <c r="AY88" s="155"/>
      <c r="AZ88" s="155"/>
      <c r="BA88" s="155"/>
      <c r="BB88" s="155"/>
      <c r="BC88" s="155"/>
      <c r="BD88" s="155"/>
      <c r="BE88" s="128">
        <f t="shared" si="3"/>
        <v>12</v>
      </c>
      <c r="BF88" s="128"/>
      <c r="BG88" s="128"/>
      <c r="BH88" s="128"/>
      <c r="BI88" s="128"/>
      <c r="BJ88" s="128"/>
      <c r="BK88" s="128"/>
      <c r="BL88" s="128"/>
    </row>
    <row r="89" spans="1:64" ht="25.5" customHeight="1" x14ac:dyDescent="0.2">
      <c r="A89" s="99">
        <v>0</v>
      </c>
      <c r="B89" s="99"/>
      <c r="C89" s="99"/>
      <c r="D89" s="99"/>
      <c r="E89" s="99"/>
      <c r="F89" s="99"/>
      <c r="G89" s="161" t="s">
        <v>204</v>
      </c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4"/>
      <c r="Z89" s="99" t="s">
        <v>101</v>
      </c>
      <c r="AA89" s="99"/>
      <c r="AB89" s="99"/>
      <c r="AC89" s="99"/>
      <c r="AD89" s="99"/>
      <c r="AE89" s="161" t="s">
        <v>73</v>
      </c>
      <c r="AF89" s="153"/>
      <c r="AG89" s="153"/>
      <c r="AH89" s="153"/>
      <c r="AI89" s="153"/>
      <c r="AJ89" s="153"/>
      <c r="AK89" s="153"/>
      <c r="AL89" s="153"/>
      <c r="AM89" s="153"/>
      <c r="AN89" s="154"/>
      <c r="AO89" s="128">
        <v>3268000</v>
      </c>
      <c r="AP89" s="128"/>
      <c r="AQ89" s="128"/>
      <c r="AR89" s="128"/>
      <c r="AS89" s="128"/>
      <c r="AT89" s="128"/>
      <c r="AU89" s="128"/>
      <c r="AV89" s="128"/>
      <c r="AW89" s="128">
        <v>133245</v>
      </c>
      <c r="AX89" s="128"/>
      <c r="AY89" s="128"/>
      <c r="AZ89" s="128"/>
      <c r="BA89" s="128"/>
      <c r="BB89" s="128"/>
      <c r="BC89" s="128"/>
      <c r="BD89" s="128"/>
      <c r="BE89" s="128">
        <f t="shared" si="3"/>
        <v>3268000</v>
      </c>
      <c r="BF89" s="128"/>
      <c r="BG89" s="128"/>
      <c r="BH89" s="128"/>
      <c r="BI89" s="128"/>
      <c r="BJ89" s="128"/>
      <c r="BK89" s="128"/>
      <c r="BL89" s="128"/>
    </row>
    <row r="90" spans="1:64" ht="25.5" customHeight="1" x14ac:dyDescent="0.2">
      <c r="A90" s="99">
        <v>0</v>
      </c>
      <c r="B90" s="99"/>
      <c r="C90" s="99"/>
      <c r="D90" s="99"/>
      <c r="E90" s="99"/>
      <c r="F90" s="99"/>
      <c r="G90" s="161" t="s">
        <v>205</v>
      </c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4"/>
      <c r="Z90" s="99" t="s">
        <v>101</v>
      </c>
      <c r="AA90" s="99"/>
      <c r="AB90" s="99"/>
      <c r="AC90" s="99"/>
      <c r="AD90" s="99"/>
      <c r="AE90" s="161" t="s">
        <v>73</v>
      </c>
      <c r="AF90" s="153"/>
      <c r="AG90" s="153"/>
      <c r="AH90" s="153"/>
      <c r="AI90" s="153"/>
      <c r="AJ90" s="153"/>
      <c r="AK90" s="153"/>
      <c r="AL90" s="153"/>
      <c r="AM90" s="153"/>
      <c r="AN90" s="154"/>
      <c r="AO90" s="128">
        <f>AC63-AO89</f>
        <v>766571</v>
      </c>
      <c r="AP90" s="128"/>
      <c r="AQ90" s="128"/>
      <c r="AR90" s="128"/>
      <c r="AS90" s="128"/>
      <c r="AT90" s="128"/>
      <c r="AU90" s="128"/>
      <c r="AV90" s="128"/>
      <c r="AW90" s="128">
        <f>AK63-AW89</f>
        <v>31255</v>
      </c>
      <c r="AX90" s="128"/>
      <c r="AY90" s="128"/>
      <c r="AZ90" s="128"/>
      <c r="BA90" s="128"/>
      <c r="BB90" s="128"/>
      <c r="BC90" s="128"/>
      <c r="BD90" s="128"/>
      <c r="BE90" s="128">
        <f t="shared" si="3"/>
        <v>766571</v>
      </c>
      <c r="BF90" s="128"/>
      <c r="BG90" s="128"/>
      <c r="BH90" s="128"/>
      <c r="BI90" s="128"/>
      <c r="BJ90" s="128"/>
      <c r="BK90" s="128"/>
      <c r="BL90" s="128"/>
    </row>
    <row r="91" spans="1:64" s="4" customFormat="1" ht="12.75" customHeight="1" x14ac:dyDescent="0.2">
      <c r="A91" s="121">
        <v>0</v>
      </c>
      <c r="B91" s="121"/>
      <c r="C91" s="121"/>
      <c r="D91" s="121"/>
      <c r="E91" s="121"/>
      <c r="F91" s="121"/>
      <c r="G91" s="177" t="s">
        <v>74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8"/>
      <c r="Z91" s="121"/>
      <c r="AA91" s="121"/>
      <c r="AB91" s="121"/>
      <c r="AC91" s="121"/>
      <c r="AD91" s="121"/>
      <c r="AE91" s="177"/>
      <c r="AF91" s="157"/>
      <c r="AG91" s="157"/>
      <c r="AH91" s="157"/>
      <c r="AI91" s="157"/>
      <c r="AJ91" s="157"/>
      <c r="AK91" s="157"/>
      <c r="AL91" s="157"/>
      <c r="AM91" s="157"/>
      <c r="AN91" s="158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8">
        <f t="shared" si="3"/>
        <v>0</v>
      </c>
      <c r="BF91" s="128"/>
      <c r="BG91" s="128"/>
      <c r="BH91" s="128"/>
      <c r="BI91" s="128"/>
      <c r="BJ91" s="128"/>
      <c r="BK91" s="128"/>
      <c r="BL91" s="128"/>
    </row>
    <row r="92" spans="1:64" ht="12.75" customHeight="1" x14ac:dyDescent="0.2">
      <c r="A92" s="99">
        <v>0</v>
      </c>
      <c r="B92" s="99"/>
      <c r="C92" s="99"/>
      <c r="D92" s="99"/>
      <c r="E92" s="99"/>
      <c r="F92" s="99"/>
      <c r="G92" s="161" t="s">
        <v>206</v>
      </c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4"/>
      <c r="Z92" s="99" t="s">
        <v>101</v>
      </c>
      <c r="AA92" s="99"/>
      <c r="AB92" s="99"/>
      <c r="AC92" s="99"/>
      <c r="AD92" s="99"/>
      <c r="AE92" s="161" t="s">
        <v>73</v>
      </c>
      <c r="AF92" s="153"/>
      <c r="AG92" s="153"/>
      <c r="AH92" s="153"/>
      <c r="AI92" s="153"/>
      <c r="AJ92" s="153"/>
      <c r="AK92" s="153"/>
      <c r="AL92" s="153"/>
      <c r="AM92" s="153"/>
      <c r="AN92" s="154"/>
      <c r="AO92" s="128">
        <f>AC62/AO79</f>
        <v>288183.64285714284</v>
      </c>
      <c r="AP92" s="128"/>
      <c r="AQ92" s="128"/>
      <c r="AR92" s="128"/>
      <c r="AS92" s="128"/>
      <c r="AT92" s="128"/>
      <c r="AU92" s="128"/>
      <c r="AV92" s="128"/>
      <c r="AW92" s="128">
        <v>0</v>
      </c>
      <c r="AX92" s="128"/>
      <c r="AY92" s="128"/>
      <c r="AZ92" s="128"/>
      <c r="BA92" s="128"/>
      <c r="BB92" s="128"/>
      <c r="BC92" s="128"/>
      <c r="BD92" s="128"/>
      <c r="BE92" s="128">
        <f t="shared" si="3"/>
        <v>288183.64285714284</v>
      </c>
      <c r="BF92" s="128"/>
      <c r="BG92" s="128"/>
      <c r="BH92" s="128"/>
      <c r="BI92" s="128"/>
      <c r="BJ92" s="128"/>
      <c r="BK92" s="128"/>
      <c r="BL92" s="128"/>
    </row>
    <row r="93" spans="1:64" ht="38.25" customHeight="1" x14ac:dyDescent="0.2">
      <c r="A93" s="99">
        <v>0</v>
      </c>
      <c r="B93" s="99"/>
      <c r="C93" s="99"/>
      <c r="D93" s="99"/>
      <c r="E93" s="99"/>
      <c r="F93" s="99"/>
      <c r="G93" s="161" t="s">
        <v>207</v>
      </c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4"/>
      <c r="Z93" s="99" t="s">
        <v>159</v>
      </c>
      <c r="AA93" s="99"/>
      <c r="AB93" s="99"/>
      <c r="AC93" s="99"/>
      <c r="AD93" s="99"/>
      <c r="AE93" s="161" t="s">
        <v>73</v>
      </c>
      <c r="AF93" s="153"/>
      <c r="AG93" s="153"/>
      <c r="AH93" s="153"/>
      <c r="AI93" s="153"/>
      <c r="AJ93" s="153"/>
      <c r="AK93" s="153"/>
      <c r="AL93" s="153"/>
      <c r="AM93" s="153"/>
      <c r="AN93" s="154"/>
      <c r="AO93" s="128">
        <v>100</v>
      </c>
      <c r="AP93" s="128"/>
      <c r="AQ93" s="128"/>
      <c r="AR93" s="128"/>
      <c r="AS93" s="128"/>
      <c r="AT93" s="128"/>
      <c r="AU93" s="128"/>
      <c r="AV93" s="128"/>
      <c r="AW93" s="128">
        <v>0</v>
      </c>
      <c r="AX93" s="128"/>
      <c r="AY93" s="128"/>
      <c r="AZ93" s="128"/>
      <c r="BA93" s="128"/>
      <c r="BB93" s="128"/>
      <c r="BC93" s="128"/>
      <c r="BD93" s="128"/>
      <c r="BE93" s="128">
        <v>100</v>
      </c>
      <c r="BF93" s="128"/>
      <c r="BG93" s="128"/>
      <c r="BH93" s="128"/>
      <c r="BI93" s="128"/>
      <c r="BJ93" s="128"/>
      <c r="BK93" s="128"/>
      <c r="BL93" s="128"/>
    </row>
    <row r="94" spans="1:64" x14ac:dyDescent="0.2"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</row>
    <row r="96" spans="1:64" ht="16.5" customHeight="1" x14ac:dyDescent="0.2">
      <c r="A96" s="136" t="s">
        <v>79</v>
      </c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5"/>
      <c r="AO96" s="139" t="s">
        <v>81</v>
      </c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</row>
    <row r="97" spans="1:59" x14ac:dyDescent="0.2">
      <c r="W97" s="131" t="s">
        <v>5</v>
      </c>
      <c r="X97" s="131"/>
      <c r="Y97" s="131"/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O97" s="131" t="s">
        <v>63</v>
      </c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</row>
    <row r="98" spans="1:59" ht="15.75" customHeight="1" x14ac:dyDescent="0.2">
      <c r="A98" s="85" t="s">
        <v>3</v>
      </c>
      <c r="B98" s="85"/>
      <c r="C98" s="85"/>
      <c r="D98" s="85"/>
      <c r="E98" s="85"/>
      <c r="F98" s="85"/>
    </row>
    <row r="99" spans="1:59" ht="13.15" customHeight="1" x14ac:dyDescent="0.2">
      <c r="A99" s="73" t="s">
        <v>78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</row>
    <row r="100" spans="1:59" x14ac:dyDescent="0.2">
      <c r="A100" s="135" t="s">
        <v>46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</row>
    <row r="101" spans="1:59" ht="10.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</row>
    <row r="102" spans="1:59" ht="15.75" customHeight="1" x14ac:dyDescent="0.2">
      <c r="A102" s="136" t="s">
        <v>80</v>
      </c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5"/>
      <c r="AO102" s="139" t="s">
        <v>246</v>
      </c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</row>
    <row r="103" spans="1:59" x14ac:dyDescent="0.2">
      <c r="W103" s="131" t="s">
        <v>5</v>
      </c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O103" s="131" t="s">
        <v>63</v>
      </c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</row>
    <row r="104" spans="1:59" x14ac:dyDescent="0.2">
      <c r="A104" s="129"/>
      <c r="B104" s="130"/>
      <c r="C104" s="130"/>
      <c r="D104" s="130"/>
      <c r="E104" s="130"/>
      <c r="F104" s="130"/>
      <c r="G104" s="130"/>
      <c r="H104" s="130"/>
    </row>
    <row r="105" spans="1:59" x14ac:dyDescent="0.2">
      <c r="A105" s="131" t="s">
        <v>44</v>
      </c>
      <c r="B105" s="131"/>
      <c r="C105" s="131"/>
      <c r="D105" s="131"/>
      <c r="E105" s="131"/>
      <c r="F105" s="131"/>
      <c r="G105" s="131"/>
      <c r="H105" s="131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59" x14ac:dyDescent="0.2">
      <c r="A106" s="1" t="s">
        <v>45</v>
      </c>
    </row>
  </sheetData>
  <mergeCells count="314"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54:C54"/>
    <mergeCell ref="D54:AB54"/>
    <mergeCell ref="AC54:AJ54"/>
    <mergeCell ref="AK54:AR54"/>
    <mergeCell ref="AS54:AZ54"/>
    <mergeCell ref="A55:C55"/>
    <mergeCell ref="D55:AB55"/>
    <mergeCell ref="A60:C60"/>
    <mergeCell ref="A58:C58"/>
    <mergeCell ref="A59:C59"/>
    <mergeCell ref="D58:AB58"/>
    <mergeCell ref="AC58:AJ58"/>
    <mergeCell ref="AK58:AR58"/>
    <mergeCell ref="AS58:AZ58"/>
    <mergeCell ref="D59:AB59"/>
    <mergeCell ref="AC59:AJ59"/>
    <mergeCell ref="AK59:AR59"/>
    <mergeCell ref="AS59:AZ59"/>
    <mergeCell ref="AC55:AJ55"/>
    <mergeCell ref="AK55:AR55"/>
    <mergeCell ref="AS55:AZ55"/>
    <mergeCell ref="A56:C56"/>
    <mergeCell ref="D56:AB56"/>
    <mergeCell ref="AC56:AJ56"/>
    <mergeCell ref="A49:AZ49"/>
    <mergeCell ref="A50:AZ50"/>
    <mergeCell ref="A51:C52"/>
    <mergeCell ref="D51:AB52"/>
    <mergeCell ref="AC51:AJ52"/>
    <mergeCell ref="AK51:AR52"/>
    <mergeCell ref="AS51:AZ52"/>
    <mergeCell ref="A53:C53"/>
    <mergeCell ref="D53:AB53"/>
    <mergeCell ref="AC53:AJ53"/>
    <mergeCell ref="AK53:AR53"/>
    <mergeCell ref="AS53:AZ53"/>
    <mergeCell ref="A43:F43"/>
    <mergeCell ref="G43:BL43"/>
    <mergeCell ref="A44:F44"/>
    <mergeCell ref="G44:BL44"/>
    <mergeCell ref="A45:F45"/>
    <mergeCell ref="G45:BL45"/>
    <mergeCell ref="A46:F46"/>
    <mergeCell ref="G46:BL46"/>
    <mergeCell ref="A47:F47"/>
    <mergeCell ref="G47:BL47"/>
    <mergeCell ref="A33:F33"/>
    <mergeCell ref="G33:BL33"/>
    <mergeCell ref="A34:F34"/>
    <mergeCell ref="G34:BL34"/>
    <mergeCell ref="A35:F35"/>
    <mergeCell ref="G35:BL35"/>
    <mergeCell ref="A41:F41"/>
    <mergeCell ref="G41:BL41"/>
    <mergeCell ref="A42:F42"/>
    <mergeCell ref="G42:BL42"/>
    <mergeCell ref="A37:BL37"/>
    <mergeCell ref="A38:BL38"/>
    <mergeCell ref="A40:BL40"/>
    <mergeCell ref="A31:F31"/>
    <mergeCell ref="G31:BL31"/>
    <mergeCell ref="A32:F32"/>
    <mergeCell ref="G32:BL32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AK56:AR56"/>
    <mergeCell ref="AS56:AZ56"/>
    <mergeCell ref="A57:C57"/>
    <mergeCell ref="D57:AB57"/>
    <mergeCell ref="AC57:AJ57"/>
    <mergeCell ref="AK57:AR57"/>
    <mergeCell ref="AS57:AZ57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65:BL65"/>
    <mergeCell ref="A66:AY66"/>
    <mergeCell ref="A67:C68"/>
    <mergeCell ref="D67:AA68"/>
    <mergeCell ref="AB67:AI68"/>
    <mergeCell ref="AJ67:AQ68"/>
    <mergeCell ref="AR67:AY68"/>
    <mergeCell ref="A69:C69"/>
    <mergeCell ref="D69:AA6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6:V96"/>
    <mergeCell ref="W96:AM96"/>
    <mergeCell ref="AO96:BG96"/>
    <mergeCell ref="A104:H104"/>
    <mergeCell ref="A105:H105"/>
    <mergeCell ref="W97:AM97"/>
    <mergeCell ref="AO97:BG97"/>
    <mergeCell ref="A98:F98"/>
    <mergeCell ref="A99:AS99"/>
    <mergeCell ref="A100:AS100"/>
    <mergeCell ref="A102:V102"/>
    <mergeCell ref="W102:AM102"/>
    <mergeCell ref="AO102:BG102"/>
    <mergeCell ref="W103:AM103"/>
    <mergeCell ref="AO103:BG103"/>
  </mergeCells>
  <conditionalFormatting sqref="G77:L77">
    <cfRule type="cellIs" dxfId="96" priority="41" stopIfTrue="1" operator="equal">
      <formula>$G76</formula>
    </cfRule>
  </conditionalFormatting>
  <conditionalFormatting sqref="D55">
    <cfRule type="cellIs" dxfId="95" priority="42" stopIfTrue="1" operator="equal">
      <formula>$D54</formula>
    </cfRule>
  </conditionalFormatting>
  <conditionalFormatting sqref="A77:F77">
    <cfRule type="cellIs" dxfId="94" priority="43" stopIfTrue="1" operator="equal">
      <formula>0</formula>
    </cfRule>
  </conditionalFormatting>
  <conditionalFormatting sqref="D56">
    <cfRule type="cellIs" dxfId="93" priority="40" stopIfTrue="1" operator="equal">
      <formula>$D55</formula>
    </cfRule>
  </conditionalFormatting>
  <conditionalFormatting sqref="D57">
    <cfRule type="cellIs" dxfId="92" priority="39" stopIfTrue="1" operator="equal">
      <formula>$D56</formula>
    </cfRule>
  </conditionalFormatting>
  <conditionalFormatting sqref="D58">
    <cfRule type="cellIs" dxfId="91" priority="38" stopIfTrue="1" operator="equal">
      <formula>$D57</formula>
    </cfRule>
  </conditionalFormatting>
  <conditionalFormatting sqref="D59">
    <cfRule type="cellIs" dxfId="90" priority="37" stopIfTrue="1" operator="equal">
      <formula>$D58</formula>
    </cfRule>
  </conditionalFormatting>
  <conditionalFormatting sqref="D60">
    <cfRule type="cellIs" dxfId="89" priority="36" stopIfTrue="1" operator="equal">
      <formula>$D59</formula>
    </cfRule>
  </conditionalFormatting>
  <conditionalFormatting sqref="D62">
    <cfRule type="cellIs" dxfId="88" priority="35" stopIfTrue="1" operator="equal">
      <formula>$D60</formula>
    </cfRule>
  </conditionalFormatting>
  <conditionalFormatting sqref="D63">
    <cfRule type="cellIs" dxfId="87" priority="34" stopIfTrue="1" operator="equal">
      <formula>$D62</formula>
    </cfRule>
  </conditionalFormatting>
  <conditionalFormatting sqref="G78">
    <cfRule type="cellIs" dxfId="86" priority="32" stopIfTrue="1" operator="equal">
      <formula>$G77</formula>
    </cfRule>
  </conditionalFormatting>
  <conditionalFormatting sqref="A78:F78">
    <cfRule type="cellIs" dxfId="85" priority="33" stopIfTrue="1" operator="equal">
      <formula>0</formula>
    </cfRule>
  </conditionalFormatting>
  <conditionalFormatting sqref="G79">
    <cfRule type="cellIs" dxfId="84" priority="30" stopIfTrue="1" operator="equal">
      <formula>$G78</formula>
    </cfRule>
  </conditionalFormatting>
  <conditionalFormatting sqref="A79:F79">
    <cfRule type="cellIs" dxfId="83" priority="31" stopIfTrue="1" operator="equal">
      <formula>0</formula>
    </cfRule>
  </conditionalFormatting>
  <conditionalFormatting sqref="G80">
    <cfRule type="cellIs" dxfId="82" priority="28" stopIfTrue="1" operator="equal">
      <formula>$G79</formula>
    </cfRule>
  </conditionalFormatting>
  <conditionalFormatting sqref="A80:F80">
    <cfRule type="cellIs" dxfId="81" priority="29" stopIfTrue="1" operator="equal">
      <formula>0</formula>
    </cfRule>
  </conditionalFormatting>
  <conditionalFormatting sqref="G81">
    <cfRule type="cellIs" dxfId="80" priority="26" stopIfTrue="1" operator="equal">
      <formula>$G80</formula>
    </cfRule>
  </conditionalFormatting>
  <conditionalFormatting sqref="A81:F81">
    <cfRule type="cellIs" dxfId="79" priority="27" stopIfTrue="1" operator="equal">
      <formula>0</formula>
    </cfRule>
  </conditionalFormatting>
  <conditionalFormatting sqref="G82">
    <cfRule type="cellIs" dxfId="78" priority="24" stopIfTrue="1" operator="equal">
      <formula>$G81</formula>
    </cfRule>
  </conditionalFormatting>
  <conditionalFormatting sqref="A82:F82">
    <cfRule type="cellIs" dxfId="77" priority="25" stopIfTrue="1" operator="equal">
      <formula>0</formula>
    </cfRule>
  </conditionalFormatting>
  <conditionalFormatting sqref="G83">
    <cfRule type="cellIs" dxfId="76" priority="22" stopIfTrue="1" operator="equal">
      <formula>$G82</formula>
    </cfRule>
  </conditionalFormatting>
  <conditionalFormatting sqref="A83:F83">
    <cfRule type="cellIs" dxfId="75" priority="23" stopIfTrue="1" operator="equal">
      <formula>0</formula>
    </cfRule>
  </conditionalFormatting>
  <conditionalFormatting sqref="G84">
    <cfRule type="cellIs" dxfId="74" priority="20" stopIfTrue="1" operator="equal">
      <formula>$G83</formula>
    </cfRule>
  </conditionalFormatting>
  <conditionalFormatting sqref="A84:F84">
    <cfRule type="cellIs" dxfId="73" priority="21" stopIfTrue="1" operator="equal">
      <formula>0</formula>
    </cfRule>
  </conditionalFormatting>
  <conditionalFormatting sqref="G85">
    <cfRule type="cellIs" dxfId="72" priority="18" stopIfTrue="1" operator="equal">
      <formula>$G84</formula>
    </cfRule>
  </conditionalFormatting>
  <conditionalFormatting sqref="A85:F85">
    <cfRule type="cellIs" dxfId="71" priority="19" stopIfTrue="1" operator="equal">
      <formula>0</formula>
    </cfRule>
  </conditionalFormatting>
  <conditionalFormatting sqref="G86">
    <cfRule type="cellIs" dxfId="70" priority="16" stopIfTrue="1" operator="equal">
      <formula>$G85</formula>
    </cfRule>
  </conditionalFormatting>
  <conditionalFormatting sqref="A86:F86">
    <cfRule type="cellIs" dxfId="69" priority="17" stopIfTrue="1" operator="equal">
      <formula>0</formula>
    </cfRule>
  </conditionalFormatting>
  <conditionalFormatting sqref="G87">
    <cfRule type="cellIs" dxfId="68" priority="14" stopIfTrue="1" operator="equal">
      <formula>$G86</formula>
    </cfRule>
  </conditionalFormatting>
  <conditionalFormatting sqref="A87:F87">
    <cfRule type="cellIs" dxfId="67" priority="15" stopIfTrue="1" operator="equal">
      <formula>0</formula>
    </cfRule>
  </conditionalFormatting>
  <conditionalFormatting sqref="G88">
    <cfRule type="cellIs" dxfId="66" priority="12" stopIfTrue="1" operator="equal">
      <formula>$G87</formula>
    </cfRule>
  </conditionalFormatting>
  <conditionalFormatting sqref="A88:F88">
    <cfRule type="cellIs" dxfId="65" priority="13" stopIfTrue="1" operator="equal">
      <formula>0</formula>
    </cfRule>
  </conditionalFormatting>
  <conditionalFormatting sqref="G89">
    <cfRule type="cellIs" dxfId="64" priority="10" stopIfTrue="1" operator="equal">
      <formula>$G88</formula>
    </cfRule>
  </conditionalFormatting>
  <conditionalFormatting sqref="A89:F89">
    <cfRule type="cellIs" dxfId="63" priority="11" stopIfTrue="1" operator="equal">
      <formula>0</formula>
    </cfRule>
  </conditionalFormatting>
  <conditionalFormatting sqref="G90">
    <cfRule type="cellIs" dxfId="62" priority="8" stopIfTrue="1" operator="equal">
      <formula>$G89</formula>
    </cfRule>
  </conditionalFormatting>
  <conditionalFormatting sqref="A90:F90">
    <cfRule type="cellIs" dxfId="61" priority="9" stopIfTrue="1" operator="equal">
      <formula>0</formula>
    </cfRule>
  </conditionalFormatting>
  <conditionalFormatting sqref="G91">
    <cfRule type="cellIs" dxfId="60" priority="6" stopIfTrue="1" operator="equal">
      <formula>$G90</formula>
    </cfRule>
  </conditionalFormatting>
  <conditionalFormatting sqref="A91:F91">
    <cfRule type="cellIs" dxfId="59" priority="7" stopIfTrue="1" operator="equal">
      <formula>0</formula>
    </cfRule>
  </conditionalFormatting>
  <conditionalFormatting sqref="G92">
    <cfRule type="cellIs" dxfId="58" priority="4" stopIfTrue="1" operator="equal">
      <formula>$G91</formula>
    </cfRule>
  </conditionalFormatting>
  <conditionalFormatting sqref="A92:F92">
    <cfRule type="cellIs" dxfId="57" priority="5" stopIfTrue="1" operator="equal">
      <formula>0</formula>
    </cfRule>
  </conditionalFormatting>
  <conditionalFormatting sqref="G93">
    <cfRule type="cellIs" dxfId="56" priority="2" stopIfTrue="1" operator="equal">
      <formula>$G92</formula>
    </cfRule>
  </conditionalFormatting>
  <conditionalFormatting sqref="A93:F93">
    <cfRule type="cellIs" dxfId="55" priority="3" stopIfTrue="1" operator="equal">
      <formula>0</formula>
    </cfRule>
  </conditionalFormatting>
  <conditionalFormatting sqref="D61">
    <cfRule type="cellIs" dxfId="54" priority="1" stopIfTrue="1" operator="equal">
      <formula>$D60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6CB7-B64D-4DD5-8552-0C17F23B102F}">
  <sheetPr>
    <pageSetUpPr fitToPage="1"/>
  </sheetPr>
  <dimension ref="A1:CA93"/>
  <sheetViews>
    <sheetView topLeftCell="A69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195" t="s">
        <v>76</v>
      </c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</row>
    <row r="4" spans="1:77" ht="32.1" customHeight="1" x14ac:dyDescent="0.2">
      <c r="AO4" s="196" t="s">
        <v>77</v>
      </c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</row>
    <row r="5" spans="1:77" x14ac:dyDescent="0.2">
      <c r="AO5" s="185" t="s">
        <v>20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172"/>
      <c r="AQ7" s="172"/>
      <c r="AR7" s="172"/>
      <c r="AS7" s="172"/>
      <c r="AT7" s="172"/>
      <c r="AU7" s="172"/>
      <c r="AV7" s="1" t="s">
        <v>61</v>
      </c>
      <c r="AW7" s="84" t="s">
        <v>245</v>
      </c>
      <c r="AX7" s="83"/>
      <c r="AY7" s="83"/>
      <c r="AZ7" s="83"/>
      <c r="BA7" s="83"/>
      <c r="BB7" s="83"/>
      <c r="BC7" s="83"/>
      <c r="BD7" s="83"/>
      <c r="BE7" s="83"/>
      <c r="BF7" s="83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customFormat="1" ht="28.5" customHeight="1" x14ac:dyDescent="0.2">
      <c r="A13" s="20" t="s">
        <v>51</v>
      </c>
      <c r="B13" s="193" t="s">
        <v>75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38"/>
      <c r="N13" s="82" t="s">
        <v>77</v>
      </c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27"/>
      <c r="AU13" s="193" t="s">
        <v>82</v>
      </c>
      <c r="AV13" s="194"/>
      <c r="AW13" s="194"/>
      <c r="AX13" s="194"/>
      <c r="AY13" s="194"/>
      <c r="AZ13" s="194"/>
      <c r="BA13" s="194"/>
      <c r="BB13" s="194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24" customHeight="1" x14ac:dyDescent="0.2">
      <c r="A14" s="2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3"/>
      <c r="AU14" s="78" t="s">
        <v>53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customFormat="1" x14ac:dyDescent="0.2">
      <c r="BE15" s="39"/>
      <c r="BF15" s="39"/>
      <c r="BG15" s="39"/>
      <c r="BH15" s="39"/>
      <c r="BI15" s="39"/>
      <c r="BJ15" s="39"/>
      <c r="BK15" s="39"/>
      <c r="BL15" s="39"/>
    </row>
    <row r="16" spans="1:77" customFormat="1" ht="28.5" customHeight="1" x14ac:dyDescent="0.2">
      <c r="A16" s="27" t="s">
        <v>4</v>
      </c>
      <c r="B16" s="193" t="s">
        <v>87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38"/>
      <c r="N16" s="82" t="s">
        <v>86</v>
      </c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27"/>
      <c r="AU16" s="193" t="s">
        <v>82</v>
      </c>
      <c r="AV16" s="194"/>
      <c r="AW16" s="194"/>
      <c r="AX16" s="194"/>
      <c r="AY16" s="194"/>
      <c r="AZ16" s="194"/>
      <c r="BA16" s="194"/>
      <c r="BB16" s="194"/>
      <c r="BC16" s="40"/>
      <c r="BD16" s="40"/>
      <c r="BE16" s="40"/>
      <c r="BF16" s="40"/>
      <c r="BG16" s="40"/>
      <c r="BH16" s="40"/>
      <c r="BI16" s="40"/>
      <c r="BJ16" s="40"/>
      <c r="BK16" s="40"/>
      <c r="BL16" s="41"/>
      <c r="BP16" s="40"/>
      <c r="BQ16" s="40"/>
      <c r="BR16" s="40"/>
      <c r="BS16" s="40"/>
      <c r="BT16" s="40"/>
      <c r="BU16" s="40"/>
      <c r="BV16" s="40"/>
      <c r="BW16" s="40"/>
    </row>
    <row r="17" spans="1:79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3"/>
      <c r="AU17" s="78" t="s">
        <v>53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customFormat="1" x14ac:dyDescent="0.2"/>
    <row r="19" spans="1:79" customFormat="1" ht="87" customHeight="1" x14ac:dyDescent="0.2">
      <c r="A19" s="20" t="s">
        <v>52</v>
      </c>
      <c r="B19" s="193" t="s">
        <v>210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N19" s="193" t="s">
        <v>211</v>
      </c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40"/>
      <c r="AA19" s="193" t="s">
        <v>171</v>
      </c>
      <c r="AB19" s="194"/>
      <c r="AC19" s="194"/>
      <c r="AD19" s="194"/>
      <c r="AE19" s="194"/>
      <c r="AF19" s="194"/>
      <c r="AG19" s="194"/>
      <c r="AH19" s="194"/>
      <c r="AI19" s="194"/>
      <c r="AJ19" s="40"/>
      <c r="AK19" s="197" t="s">
        <v>212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40"/>
      <c r="BE19" s="193" t="s">
        <v>83</v>
      </c>
      <c r="BF19" s="194"/>
      <c r="BG19" s="194"/>
      <c r="BH19" s="194"/>
      <c r="BI19" s="194"/>
      <c r="BJ19" s="194"/>
      <c r="BK19" s="194"/>
      <c r="BL19" s="194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2"/>
      <c r="AK20" s="186" t="s">
        <v>57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22"/>
      <c r="BE20" s="78" t="s">
        <v>58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198">
        <f>AS22+I23</f>
        <v>1794579</v>
      </c>
      <c r="V22" s="198"/>
      <c r="W22" s="198"/>
      <c r="X22" s="198"/>
      <c r="Y22" s="198"/>
      <c r="Z22" s="198"/>
      <c r="AA22" s="198"/>
      <c r="AB22" s="198"/>
      <c r="AC22" s="198"/>
      <c r="AD22" s="198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198">
        <f>AC54</f>
        <v>0</v>
      </c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198">
        <f>AK54</f>
        <v>1794579</v>
      </c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53"/>
      <c r="B24" s="53"/>
      <c r="C24" s="53"/>
      <c r="D24" s="53"/>
      <c r="E24" s="53"/>
      <c r="F24" s="53"/>
      <c r="G24" s="53"/>
      <c r="H24" s="53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3"/>
      <c r="U24" s="53"/>
      <c r="V24" s="53"/>
      <c r="W24" s="53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65" customHeight="1" x14ac:dyDescent="0.2">
      <c r="A26" s="209" t="s">
        <v>209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</row>
    <row r="27" spans="1:79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customHeight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12.75" customHeight="1" x14ac:dyDescent="0.2">
      <c r="A32" s="99">
        <v>1</v>
      </c>
      <c r="B32" s="99"/>
      <c r="C32" s="99"/>
      <c r="D32" s="99"/>
      <c r="E32" s="99"/>
      <c r="F32" s="99"/>
      <c r="G32" s="113" t="s">
        <v>175</v>
      </c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3"/>
      <c r="CA32" s="1" t="s">
        <v>47</v>
      </c>
    </row>
    <row r="33" spans="1:79" ht="12.75" customHeight="1" x14ac:dyDescent="0.2">
      <c r="A33" s="99">
        <v>2</v>
      </c>
      <c r="B33" s="99"/>
      <c r="C33" s="99"/>
      <c r="D33" s="99"/>
      <c r="E33" s="99"/>
      <c r="F33" s="99"/>
      <c r="G33" s="113" t="s">
        <v>213</v>
      </c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/>
      <c r="BI33" s="182"/>
      <c r="BJ33" s="182"/>
      <c r="BK33" s="182"/>
      <c r="BL33" s="183"/>
    </row>
    <row r="34" spans="1:79" ht="15.9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5.95" customHeight="1" x14ac:dyDescent="0.2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2.75" customHeight="1" x14ac:dyDescent="0.2">
      <c r="A36" s="89" t="s">
        <v>214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</row>
    <row r="37" spans="1:79" ht="15.75" customHeight="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7.75" customHeight="1" x14ac:dyDescent="0.2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15.75" hidden="1" customHeight="1" x14ac:dyDescent="0.2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95">
        <v>1</v>
      </c>
      <c r="B40" s="95"/>
      <c r="C40" s="95"/>
      <c r="D40" s="95"/>
      <c r="E40" s="95"/>
      <c r="F40" s="95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91" t="s">
        <v>27</v>
      </c>
      <c r="B41" s="91"/>
      <c r="C41" s="91"/>
      <c r="D41" s="91"/>
      <c r="E41" s="91"/>
      <c r="F41" s="91"/>
      <c r="G41" s="92" t="s">
        <v>24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ht="12.75" customHeight="1" x14ac:dyDescent="0.2">
      <c r="A42" s="99">
        <v>1</v>
      </c>
      <c r="B42" s="99"/>
      <c r="C42" s="99"/>
      <c r="D42" s="99"/>
      <c r="E42" s="99"/>
      <c r="F42" s="99"/>
      <c r="G42" s="113" t="s">
        <v>176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2"/>
      <c r="BI42" s="182"/>
      <c r="BJ42" s="182"/>
      <c r="BK42" s="182"/>
      <c r="BL42" s="183"/>
    </row>
    <row r="43" spans="1:79" ht="12.75" customHeight="1" x14ac:dyDescent="0.2">
      <c r="A43" s="99">
        <v>2</v>
      </c>
      <c r="B43" s="99"/>
      <c r="C43" s="99"/>
      <c r="D43" s="99"/>
      <c r="E43" s="99"/>
      <c r="F43" s="99"/>
      <c r="G43" s="113" t="s">
        <v>177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3"/>
    </row>
    <row r="44" spans="1:79" x14ac:dyDescent="0.2">
      <c r="A44" s="99">
        <v>3</v>
      </c>
      <c r="B44" s="99"/>
      <c r="C44" s="99"/>
      <c r="D44" s="99"/>
      <c r="E44" s="99"/>
      <c r="F44" s="99"/>
      <c r="G44" s="113" t="s">
        <v>213</v>
      </c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3"/>
    </row>
    <row r="45" spans="1:79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</row>
    <row r="46" spans="1:79" ht="15" customHeight="1" x14ac:dyDescent="0.2">
      <c r="A46" s="90" t="s">
        <v>40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79" ht="15.95" customHeight="1" x14ac:dyDescent="0.2">
      <c r="A47" s="106" t="s">
        <v>84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44"/>
      <c r="BB47" s="44"/>
      <c r="BC47" s="44"/>
      <c r="BD47" s="44"/>
      <c r="BE47" s="44"/>
      <c r="BF47" s="44"/>
      <c r="BG47" s="44"/>
      <c r="BH47" s="44"/>
      <c r="BI47" s="6"/>
      <c r="BJ47" s="6"/>
      <c r="BK47" s="6"/>
      <c r="BL47" s="6"/>
    </row>
    <row r="48" spans="1:79" ht="29.1" customHeight="1" x14ac:dyDescent="0.2">
      <c r="A48" s="95" t="s">
        <v>27</v>
      </c>
      <c r="B48" s="95"/>
      <c r="C48" s="95"/>
      <c r="D48" s="107" t="s">
        <v>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28</v>
      </c>
      <c r="AD48" s="95"/>
      <c r="AE48" s="95"/>
      <c r="AF48" s="95"/>
      <c r="AG48" s="95"/>
      <c r="AH48" s="95"/>
      <c r="AI48" s="95"/>
      <c r="AJ48" s="95"/>
      <c r="AK48" s="95" t="s">
        <v>29</v>
      </c>
      <c r="AL48" s="95"/>
      <c r="AM48" s="95"/>
      <c r="AN48" s="95"/>
      <c r="AO48" s="95"/>
      <c r="AP48" s="95"/>
      <c r="AQ48" s="95"/>
      <c r="AR48" s="95"/>
      <c r="AS48" s="95" t="s">
        <v>26</v>
      </c>
      <c r="AT48" s="95"/>
      <c r="AU48" s="95"/>
      <c r="AV48" s="95"/>
      <c r="AW48" s="95"/>
      <c r="AX48" s="95"/>
      <c r="AY48" s="95"/>
      <c r="AZ48" s="95"/>
      <c r="BA48" s="8"/>
      <c r="BB48" s="8"/>
      <c r="BC48" s="8"/>
      <c r="BD48" s="8"/>
      <c r="BE48" s="8"/>
      <c r="BF48" s="8"/>
      <c r="BG48" s="8"/>
      <c r="BH48" s="8"/>
    </row>
    <row r="49" spans="1:79" ht="15.75" x14ac:dyDescent="0.2">
      <c r="A49" s="95"/>
      <c r="B49" s="95"/>
      <c r="C49" s="95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8"/>
      <c r="BB49" s="8"/>
      <c r="BC49" s="8"/>
      <c r="BD49" s="8"/>
      <c r="BE49" s="8"/>
      <c r="BF49" s="8"/>
      <c r="BG49" s="8"/>
      <c r="BH49" s="8"/>
    </row>
    <row r="50" spans="1:79" s="4" customFormat="1" ht="12.75" hidden="1" customHeight="1" x14ac:dyDescent="0.2">
      <c r="A50" s="95">
        <v>1</v>
      </c>
      <c r="B50" s="95"/>
      <c r="C50" s="95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95">
        <v>3</v>
      </c>
      <c r="AD50" s="95"/>
      <c r="AE50" s="95"/>
      <c r="AF50" s="95"/>
      <c r="AG50" s="95"/>
      <c r="AH50" s="95"/>
      <c r="AI50" s="95"/>
      <c r="AJ50" s="95"/>
      <c r="AK50" s="95">
        <v>4</v>
      </c>
      <c r="AL50" s="95"/>
      <c r="AM50" s="95"/>
      <c r="AN50" s="95"/>
      <c r="AO50" s="95"/>
      <c r="AP50" s="95"/>
      <c r="AQ50" s="95"/>
      <c r="AR50" s="95"/>
      <c r="AS50" s="95">
        <v>5</v>
      </c>
      <c r="AT50" s="95"/>
      <c r="AU50" s="95"/>
      <c r="AV50" s="95"/>
      <c r="AW50" s="95"/>
      <c r="AX50" s="95"/>
      <c r="AY50" s="95"/>
      <c r="AZ50" s="95"/>
      <c r="BA50" s="8"/>
      <c r="BB50" s="8"/>
      <c r="BC50" s="8"/>
      <c r="BD50" s="8"/>
      <c r="BE50" s="8"/>
      <c r="BF50" s="8"/>
      <c r="BG50" s="8"/>
      <c r="BH50" s="8"/>
      <c r="BI50" s="1"/>
      <c r="BJ50" s="1"/>
      <c r="BK50" s="1"/>
      <c r="BL50" s="1"/>
      <c r="CA50" s="4" t="s">
        <v>13</v>
      </c>
    </row>
    <row r="51" spans="1:79" ht="29.25" customHeight="1" x14ac:dyDescent="0.2">
      <c r="A51" s="99">
        <v>11</v>
      </c>
      <c r="B51" s="99"/>
      <c r="C51" s="99"/>
      <c r="D51" s="65">
        <v>2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201">
        <v>3</v>
      </c>
      <c r="AD51" s="201"/>
      <c r="AE51" s="201"/>
      <c r="AF51" s="201"/>
      <c r="AG51" s="201"/>
      <c r="AH51" s="201"/>
      <c r="AI51" s="201"/>
      <c r="AJ51" s="201"/>
      <c r="AK51" s="201">
        <v>4</v>
      </c>
      <c r="AL51" s="201"/>
      <c r="AM51" s="201"/>
      <c r="AN51" s="201"/>
      <c r="AO51" s="201"/>
      <c r="AP51" s="201"/>
      <c r="AQ51" s="201"/>
      <c r="AR51" s="201"/>
      <c r="AS51" s="99">
        <v>5</v>
      </c>
      <c r="AT51" s="117"/>
      <c r="AU51" s="117"/>
      <c r="AV51" s="117"/>
      <c r="AW51" s="117"/>
      <c r="AX51" s="117"/>
      <c r="AY51" s="117"/>
      <c r="AZ51" s="117"/>
      <c r="BA51" s="45"/>
      <c r="BB51" s="46"/>
      <c r="BC51" s="46"/>
      <c r="BD51" s="46"/>
      <c r="BE51" s="46"/>
      <c r="BF51" s="46"/>
      <c r="BG51" s="46"/>
      <c r="BH51" s="46"/>
      <c r="BI51" s="4"/>
      <c r="BJ51" s="4"/>
      <c r="BK51" s="4"/>
      <c r="BL51" s="4"/>
      <c r="CA51" s="1" t="s">
        <v>14</v>
      </c>
    </row>
    <row r="52" spans="1:79" s="4" customFormat="1" ht="12.75" customHeight="1" x14ac:dyDescent="0.2">
      <c r="A52" s="99">
        <v>1</v>
      </c>
      <c r="B52" s="99"/>
      <c r="C52" s="99"/>
      <c r="D52" s="113" t="s">
        <v>177</v>
      </c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3"/>
      <c r="AC52" s="128">
        <v>0</v>
      </c>
      <c r="AD52" s="128"/>
      <c r="AE52" s="128"/>
      <c r="AF52" s="128"/>
      <c r="AG52" s="128"/>
      <c r="AH52" s="128"/>
      <c r="AI52" s="128"/>
      <c r="AJ52" s="128"/>
      <c r="AK52" s="128">
        <f>1794579-1511950</f>
        <v>282629</v>
      </c>
      <c r="AL52" s="128"/>
      <c r="AM52" s="128"/>
      <c r="AN52" s="128"/>
      <c r="AO52" s="128"/>
      <c r="AP52" s="128"/>
      <c r="AQ52" s="128"/>
      <c r="AR52" s="128"/>
      <c r="AS52" s="128">
        <f>AC52+AK52</f>
        <v>282629</v>
      </c>
      <c r="AT52" s="128"/>
      <c r="AU52" s="128"/>
      <c r="AV52" s="128"/>
      <c r="AW52" s="128"/>
      <c r="AX52" s="128"/>
      <c r="AY52" s="128"/>
      <c r="AZ52" s="128"/>
      <c r="BA52" s="47"/>
      <c r="BB52" s="47"/>
      <c r="BC52" s="47"/>
      <c r="BD52" s="47"/>
      <c r="BE52" s="47"/>
      <c r="BF52" s="47"/>
      <c r="BG52" s="47"/>
      <c r="BH52" s="47"/>
      <c r="BI52" s="1"/>
      <c r="BJ52" s="1"/>
      <c r="BK52" s="1"/>
      <c r="BL52" s="1"/>
    </row>
    <row r="53" spans="1:79" x14ac:dyDescent="0.2">
      <c r="A53" s="99">
        <v>2</v>
      </c>
      <c r="B53" s="99"/>
      <c r="C53" s="99"/>
      <c r="D53" s="113" t="s">
        <v>213</v>
      </c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3"/>
      <c r="AC53" s="128">
        <v>0</v>
      </c>
      <c r="AD53" s="128"/>
      <c r="AE53" s="128"/>
      <c r="AF53" s="128"/>
      <c r="AG53" s="128"/>
      <c r="AH53" s="128"/>
      <c r="AI53" s="128"/>
      <c r="AJ53" s="128"/>
      <c r="AK53" s="128">
        <f>482639+1029311</f>
        <v>1511950</v>
      </c>
      <c r="AL53" s="128"/>
      <c r="AM53" s="128"/>
      <c r="AN53" s="128"/>
      <c r="AO53" s="128"/>
      <c r="AP53" s="128"/>
      <c r="AQ53" s="128"/>
      <c r="AR53" s="128"/>
      <c r="AS53" s="128">
        <f>AC53+AK53</f>
        <v>1511950</v>
      </c>
      <c r="AT53" s="128"/>
      <c r="AU53" s="128"/>
      <c r="AV53" s="128"/>
      <c r="AW53" s="128"/>
      <c r="AX53" s="128"/>
      <c r="AY53" s="128"/>
      <c r="AZ53" s="128"/>
      <c r="BA53" s="47"/>
      <c r="BB53" s="47"/>
      <c r="BC53" s="47"/>
      <c r="BD53" s="47"/>
      <c r="BE53" s="47"/>
      <c r="BF53" s="47"/>
      <c r="BG53" s="47"/>
      <c r="BH53" s="47"/>
    </row>
    <row r="54" spans="1:79" ht="15.75" customHeight="1" x14ac:dyDescent="0.2">
      <c r="A54" s="121"/>
      <c r="B54" s="121"/>
      <c r="C54" s="121"/>
      <c r="D54" s="181" t="s">
        <v>65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4"/>
      <c r="AC54" s="120">
        <f>SUM(AC52:AJ53)</f>
        <v>0</v>
      </c>
      <c r="AD54" s="120"/>
      <c r="AE54" s="120"/>
      <c r="AF54" s="120"/>
      <c r="AG54" s="120"/>
      <c r="AH54" s="120"/>
      <c r="AI54" s="120"/>
      <c r="AJ54" s="120"/>
      <c r="AK54" s="120">
        <f t="shared" ref="AK54" si="0">SUM(AK52:AR53)</f>
        <v>1794579</v>
      </c>
      <c r="AL54" s="120"/>
      <c r="AM54" s="120"/>
      <c r="AN54" s="120"/>
      <c r="AO54" s="120"/>
      <c r="AP54" s="120"/>
      <c r="AQ54" s="120"/>
      <c r="AR54" s="120"/>
      <c r="AS54" s="120">
        <f t="shared" ref="AS54" si="1">SUM(AS52:AZ53)</f>
        <v>1794579</v>
      </c>
      <c r="AT54" s="120"/>
      <c r="AU54" s="120"/>
      <c r="AV54" s="120"/>
      <c r="AW54" s="120"/>
      <c r="AX54" s="120"/>
      <c r="AY54" s="120"/>
      <c r="AZ54" s="120"/>
      <c r="BA54" s="48"/>
      <c r="BB54" s="48"/>
      <c r="BC54" s="48"/>
      <c r="BD54" s="48"/>
      <c r="BE54" s="48"/>
      <c r="BF54" s="48"/>
      <c r="BG54" s="48"/>
      <c r="BH54" s="48"/>
      <c r="BI54" s="4"/>
      <c r="BJ54" s="4"/>
      <c r="BK54" s="4"/>
      <c r="BL54" s="4"/>
    </row>
    <row r="55" spans="1:79" ht="15" customHeight="1" x14ac:dyDescent="0.2"/>
    <row r="56" spans="1:79" ht="15.95" customHeight="1" x14ac:dyDescent="0.2">
      <c r="A56" s="72" t="s">
        <v>41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29.1" customHeight="1" x14ac:dyDescent="0.2">
      <c r="A57" s="106" t="s">
        <v>84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75" customHeight="1" x14ac:dyDescent="0.2">
      <c r="A58" s="95" t="s">
        <v>27</v>
      </c>
      <c r="B58" s="95"/>
      <c r="C58" s="95"/>
      <c r="D58" s="107" t="s">
        <v>33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95" t="s">
        <v>28</v>
      </c>
      <c r="AC58" s="95"/>
      <c r="AD58" s="95"/>
      <c r="AE58" s="95"/>
      <c r="AF58" s="95"/>
      <c r="AG58" s="95"/>
      <c r="AH58" s="95"/>
      <c r="AI58" s="95"/>
      <c r="AJ58" s="95" t="s">
        <v>29</v>
      </c>
      <c r="AK58" s="95"/>
      <c r="AL58" s="95"/>
      <c r="AM58" s="95"/>
      <c r="AN58" s="95"/>
      <c r="AO58" s="95"/>
      <c r="AP58" s="95"/>
      <c r="AQ58" s="95"/>
      <c r="AR58" s="95" t="s">
        <v>26</v>
      </c>
      <c r="AS58" s="95"/>
      <c r="AT58" s="95"/>
      <c r="AU58" s="95"/>
      <c r="AV58" s="95"/>
      <c r="AW58" s="95"/>
      <c r="AX58" s="95"/>
      <c r="AY58" s="95"/>
    </row>
    <row r="59" spans="1:79" ht="12.75" hidden="1" customHeight="1" x14ac:dyDescent="0.2">
      <c r="A59" s="95"/>
      <c r="B59" s="95"/>
      <c r="C59" s="95"/>
      <c r="D59" s="11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s="4" customFormat="1" ht="12.75" customHeight="1" x14ac:dyDescent="0.2">
      <c r="A60" s="95">
        <v>1</v>
      </c>
      <c r="B60" s="95"/>
      <c r="C60" s="95"/>
      <c r="D60" s="114">
        <v>2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95">
        <v>3</v>
      </c>
      <c r="AC60" s="95"/>
      <c r="AD60" s="95"/>
      <c r="AE60" s="95"/>
      <c r="AF60" s="95"/>
      <c r="AG60" s="95"/>
      <c r="AH60" s="95"/>
      <c r="AI60" s="95"/>
      <c r="AJ60" s="95">
        <v>4</v>
      </c>
      <c r="AK60" s="95"/>
      <c r="AL60" s="95"/>
      <c r="AM60" s="95"/>
      <c r="AN60" s="95"/>
      <c r="AO60" s="95"/>
      <c r="AP60" s="95"/>
      <c r="AQ60" s="95"/>
      <c r="AR60" s="95">
        <v>5</v>
      </c>
      <c r="AS60" s="95"/>
      <c r="AT60" s="95"/>
      <c r="AU60" s="95"/>
      <c r="AV60" s="95"/>
      <c r="AW60" s="95"/>
      <c r="AX60" s="95"/>
      <c r="AY60" s="95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CA60" s="4" t="s">
        <v>16</v>
      </c>
    </row>
    <row r="61" spans="1:79" x14ac:dyDescent="0.2">
      <c r="A61" s="99"/>
      <c r="B61" s="99"/>
      <c r="C61" s="99"/>
      <c r="D61" s="101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</row>
    <row r="62" spans="1:79" ht="15.75" customHeight="1" x14ac:dyDescent="0.2">
      <c r="A62" s="121"/>
      <c r="B62" s="121"/>
      <c r="C62" s="121"/>
      <c r="D62" s="180" t="s">
        <v>26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9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>
        <f>AB62+AJ62</f>
        <v>0</v>
      </c>
      <c r="AS62" s="120"/>
      <c r="AT62" s="120"/>
      <c r="AU62" s="120"/>
      <c r="AV62" s="120"/>
      <c r="AW62" s="120"/>
      <c r="AX62" s="120"/>
      <c r="AY62" s="120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</row>
    <row r="63" spans="1:79" ht="30" customHeight="1" x14ac:dyDescent="0.2"/>
    <row r="64" spans="1:79" ht="15.75" customHeight="1" x14ac:dyDescent="0.2">
      <c r="A64" s="90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29.25" customHeight="1" x14ac:dyDescent="0.2">
      <c r="A65" s="95" t="s">
        <v>27</v>
      </c>
      <c r="B65" s="95"/>
      <c r="C65" s="95"/>
      <c r="D65" s="95"/>
      <c r="E65" s="95"/>
      <c r="F65" s="95"/>
      <c r="G65" s="114" t="s">
        <v>43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5" t="s">
        <v>2</v>
      </c>
      <c r="AA65" s="95"/>
      <c r="AB65" s="95"/>
      <c r="AC65" s="95"/>
      <c r="AD65" s="95"/>
      <c r="AE65" s="95" t="s">
        <v>1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114" t="s">
        <v>28</v>
      </c>
      <c r="AP65" s="115"/>
      <c r="AQ65" s="115"/>
      <c r="AR65" s="115"/>
      <c r="AS65" s="115"/>
      <c r="AT65" s="115"/>
      <c r="AU65" s="115"/>
      <c r="AV65" s="116"/>
      <c r="AW65" s="114" t="s">
        <v>29</v>
      </c>
      <c r="AX65" s="115"/>
      <c r="AY65" s="115"/>
      <c r="AZ65" s="115"/>
      <c r="BA65" s="115"/>
      <c r="BB65" s="115"/>
      <c r="BC65" s="115"/>
      <c r="BD65" s="116"/>
      <c r="BE65" s="114" t="s">
        <v>26</v>
      </c>
      <c r="BF65" s="115"/>
      <c r="BG65" s="115"/>
      <c r="BH65" s="115"/>
      <c r="BI65" s="115"/>
      <c r="BJ65" s="115"/>
      <c r="BK65" s="115"/>
      <c r="BL65" s="116"/>
      <c r="CA65" s="1" t="s">
        <v>17</v>
      </c>
    </row>
    <row r="66" spans="1:79" s="4" customFormat="1" ht="12.75" customHeight="1" x14ac:dyDescent="0.2">
      <c r="A66" s="95">
        <v>1</v>
      </c>
      <c r="B66" s="95"/>
      <c r="C66" s="95"/>
      <c r="D66" s="95"/>
      <c r="E66" s="95"/>
      <c r="F66" s="95"/>
      <c r="G66" s="114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5">
        <v>3</v>
      </c>
      <c r="AA66" s="95"/>
      <c r="AB66" s="95"/>
      <c r="AC66" s="95"/>
      <c r="AD66" s="95"/>
      <c r="AE66" s="95">
        <v>4</v>
      </c>
      <c r="AF66" s="95"/>
      <c r="AG66" s="95"/>
      <c r="AH66" s="95"/>
      <c r="AI66" s="95"/>
      <c r="AJ66" s="95"/>
      <c r="AK66" s="95"/>
      <c r="AL66" s="95"/>
      <c r="AM66" s="95"/>
      <c r="AN66" s="95"/>
      <c r="AO66" s="95">
        <v>5</v>
      </c>
      <c r="AP66" s="95"/>
      <c r="AQ66" s="95"/>
      <c r="AR66" s="95"/>
      <c r="AS66" s="95"/>
      <c r="AT66" s="95"/>
      <c r="AU66" s="95"/>
      <c r="AV66" s="95"/>
      <c r="AW66" s="95">
        <v>6</v>
      </c>
      <c r="AX66" s="95"/>
      <c r="AY66" s="95"/>
      <c r="AZ66" s="95"/>
      <c r="BA66" s="95"/>
      <c r="BB66" s="95"/>
      <c r="BC66" s="95"/>
      <c r="BD66" s="95"/>
      <c r="BE66" s="95">
        <v>7</v>
      </c>
      <c r="BF66" s="95"/>
      <c r="BG66" s="95"/>
      <c r="BH66" s="95"/>
      <c r="BI66" s="95"/>
      <c r="BJ66" s="95"/>
      <c r="BK66" s="95"/>
      <c r="BL66" s="95"/>
      <c r="CA66" s="4" t="s">
        <v>18</v>
      </c>
    </row>
    <row r="67" spans="1:79" ht="12.75" customHeight="1" x14ac:dyDescent="0.2">
      <c r="A67" s="121">
        <v>0</v>
      </c>
      <c r="B67" s="121"/>
      <c r="C67" s="121"/>
      <c r="D67" s="121"/>
      <c r="E67" s="121"/>
      <c r="F67" s="121"/>
      <c r="G67" s="190" t="s">
        <v>66</v>
      </c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2"/>
      <c r="Z67" s="121"/>
      <c r="AA67" s="121"/>
      <c r="AB67" s="121"/>
      <c r="AC67" s="121"/>
      <c r="AD67" s="121"/>
      <c r="AE67" s="179"/>
      <c r="AF67" s="179"/>
      <c r="AG67" s="179"/>
      <c r="AH67" s="179"/>
      <c r="AI67" s="179"/>
      <c r="AJ67" s="179"/>
      <c r="AK67" s="179"/>
      <c r="AL67" s="179"/>
      <c r="AM67" s="179"/>
      <c r="AN67" s="18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</row>
    <row r="68" spans="1:79" ht="12.75" customHeight="1" x14ac:dyDescent="0.2">
      <c r="A68" s="99">
        <v>0</v>
      </c>
      <c r="B68" s="99"/>
      <c r="C68" s="99"/>
      <c r="D68" s="99"/>
      <c r="E68" s="99"/>
      <c r="F68" s="99"/>
      <c r="G68" s="161" t="s">
        <v>123</v>
      </c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6"/>
      <c r="Z68" s="99" t="s">
        <v>68</v>
      </c>
      <c r="AA68" s="99"/>
      <c r="AB68" s="99"/>
      <c r="AC68" s="99"/>
      <c r="AD68" s="99"/>
      <c r="AE68" s="100" t="s">
        <v>93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155">
        <v>0</v>
      </c>
      <c r="AP68" s="155"/>
      <c r="AQ68" s="155"/>
      <c r="AR68" s="155"/>
      <c r="AS68" s="155"/>
      <c r="AT68" s="155"/>
      <c r="AU68" s="155"/>
      <c r="AV68" s="155"/>
      <c r="AW68" s="155">
        <v>2</v>
      </c>
      <c r="AX68" s="155"/>
      <c r="AY68" s="155"/>
      <c r="AZ68" s="155"/>
      <c r="BA68" s="155"/>
      <c r="BB68" s="155"/>
      <c r="BC68" s="155"/>
      <c r="BD68" s="155"/>
      <c r="BE68" s="128">
        <f>AW68</f>
        <v>2</v>
      </c>
      <c r="BF68" s="128"/>
      <c r="BG68" s="128"/>
      <c r="BH68" s="128"/>
      <c r="BI68" s="128"/>
      <c r="BJ68" s="128"/>
      <c r="BK68" s="128"/>
      <c r="BL68" s="128"/>
    </row>
    <row r="69" spans="1:79" s="4" customFormat="1" ht="12.75" customHeight="1" x14ac:dyDescent="0.2">
      <c r="A69" s="99">
        <v>0</v>
      </c>
      <c r="B69" s="99"/>
      <c r="C69" s="99"/>
      <c r="D69" s="99"/>
      <c r="E69" s="99"/>
      <c r="F69" s="99"/>
      <c r="G69" s="161" t="s">
        <v>178</v>
      </c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6"/>
      <c r="Z69" s="99" t="s">
        <v>68</v>
      </c>
      <c r="AA69" s="99"/>
      <c r="AB69" s="99"/>
      <c r="AC69" s="99"/>
      <c r="AD69" s="99"/>
      <c r="AE69" s="100" t="s">
        <v>93</v>
      </c>
      <c r="AF69" s="100"/>
      <c r="AG69" s="100"/>
      <c r="AH69" s="100"/>
      <c r="AI69" s="100"/>
      <c r="AJ69" s="100"/>
      <c r="AK69" s="100"/>
      <c r="AL69" s="100"/>
      <c r="AM69" s="100"/>
      <c r="AN69" s="101"/>
      <c r="AO69" s="155">
        <v>0</v>
      </c>
      <c r="AP69" s="155"/>
      <c r="AQ69" s="155"/>
      <c r="AR69" s="155"/>
      <c r="AS69" s="155"/>
      <c r="AT69" s="155"/>
      <c r="AU69" s="155"/>
      <c r="AV69" s="155"/>
      <c r="AW69" s="155">
        <v>8</v>
      </c>
      <c r="AX69" s="155"/>
      <c r="AY69" s="155"/>
      <c r="AZ69" s="155"/>
      <c r="BA69" s="155"/>
      <c r="BB69" s="155"/>
      <c r="BC69" s="155"/>
      <c r="BD69" s="155"/>
      <c r="BE69" s="128">
        <f t="shared" ref="BE69:BE78" si="2">AW69</f>
        <v>8</v>
      </c>
      <c r="BF69" s="128"/>
      <c r="BG69" s="128"/>
      <c r="BH69" s="128"/>
      <c r="BI69" s="128"/>
      <c r="BJ69" s="128"/>
      <c r="BK69" s="128"/>
      <c r="BL69" s="128"/>
    </row>
    <row r="70" spans="1:79" ht="12.75" customHeight="1" x14ac:dyDescent="0.2">
      <c r="A70" s="65"/>
      <c r="B70" s="66"/>
      <c r="C70" s="66"/>
      <c r="D70" s="66"/>
      <c r="E70" s="66"/>
      <c r="F70" s="67"/>
      <c r="G70" s="161" t="s">
        <v>179</v>
      </c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6"/>
      <c r="Z70" s="99" t="s">
        <v>70</v>
      </c>
      <c r="AA70" s="99"/>
      <c r="AB70" s="99"/>
      <c r="AC70" s="99"/>
      <c r="AD70" s="99"/>
      <c r="AE70" s="100" t="s">
        <v>93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155">
        <v>0</v>
      </c>
      <c r="AP70" s="155"/>
      <c r="AQ70" s="155"/>
      <c r="AR70" s="155"/>
      <c r="AS70" s="155"/>
      <c r="AT70" s="155"/>
      <c r="AU70" s="155"/>
      <c r="AV70" s="155"/>
      <c r="AW70" s="155">
        <v>149</v>
      </c>
      <c r="AX70" s="155"/>
      <c r="AY70" s="155"/>
      <c r="AZ70" s="155"/>
      <c r="BA70" s="155"/>
      <c r="BB70" s="155"/>
      <c r="BC70" s="155"/>
      <c r="BD70" s="155"/>
      <c r="BE70" s="128">
        <f t="shared" si="2"/>
        <v>149</v>
      </c>
      <c r="BF70" s="128"/>
      <c r="BG70" s="128"/>
      <c r="BH70" s="128"/>
      <c r="BI70" s="128"/>
      <c r="BJ70" s="128"/>
      <c r="BK70" s="128"/>
      <c r="BL70" s="128"/>
    </row>
    <row r="71" spans="1:79" ht="25.5" customHeight="1" x14ac:dyDescent="0.2">
      <c r="A71" s="99">
        <v>0</v>
      </c>
      <c r="B71" s="99"/>
      <c r="C71" s="99"/>
      <c r="D71" s="99"/>
      <c r="E71" s="99"/>
      <c r="F71" s="99"/>
      <c r="G71" s="161" t="s">
        <v>215</v>
      </c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6"/>
      <c r="Z71" s="99" t="s">
        <v>68</v>
      </c>
      <c r="AA71" s="99"/>
      <c r="AB71" s="99"/>
      <c r="AC71" s="99"/>
      <c r="AD71" s="99"/>
      <c r="AE71" s="100" t="s">
        <v>93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155">
        <v>1</v>
      </c>
      <c r="AP71" s="155"/>
      <c r="AQ71" s="155"/>
      <c r="AR71" s="155"/>
      <c r="AS71" s="155"/>
      <c r="AT71" s="155"/>
      <c r="AU71" s="155"/>
      <c r="AV71" s="155"/>
      <c r="AW71" s="155">
        <v>1</v>
      </c>
      <c r="AX71" s="155"/>
      <c r="AY71" s="155"/>
      <c r="AZ71" s="155"/>
      <c r="BA71" s="155"/>
      <c r="BB71" s="155"/>
      <c r="BC71" s="155"/>
      <c r="BD71" s="155"/>
      <c r="BE71" s="128">
        <f t="shared" si="2"/>
        <v>1</v>
      </c>
      <c r="BF71" s="128"/>
      <c r="BG71" s="128"/>
      <c r="BH71" s="128"/>
      <c r="BI71" s="128"/>
      <c r="BJ71" s="128"/>
      <c r="BK71" s="128"/>
      <c r="BL71" s="128"/>
    </row>
    <row r="72" spans="1:79" s="4" customFormat="1" ht="12.75" customHeight="1" x14ac:dyDescent="0.2">
      <c r="A72" s="65"/>
      <c r="B72" s="66"/>
      <c r="C72" s="66"/>
      <c r="D72" s="66"/>
      <c r="E72" s="66"/>
      <c r="F72" s="67"/>
      <c r="G72" s="161" t="s">
        <v>216</v>
      </c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200"/>
      <c r="Z72" s="99" t="s">
        <v>70</v>
      </c>
      <c r="AA72" s="99"/>
      <c r="AB72" s="99"/>
      <c r="AC72" s="99"/>
      <c r="AD72" s="99"/>
      <c r="AE72" s="100" t="s">
        <v>93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155">
        <v>38</v>
      </c>
      <c r="AP72" s="155"/>
      <c r="AQ72" s="155"/>
      <c r="AR72" s="155"/>
      <c r="AS72" s="155"/>
      <c r="AT72" s="155"/>
      <c r="AU72" s="155"/>
      <c r="AV72" s="155"/>
      <c r="AW72" s="155">
        <v>38</v>
      </c>
      <c r="AX72" s="155"/>
      <c r="AY72" s="155"/>
      <c r="AZ72" s="155"/>
      <c r="BA72" s="155"/>
      <c r="BB72" s="155"/>
      <c r="BC72" s="155"/>
      <c r="BD72" s="155"/>
      <c r="BE72" s="128">
        <f t="shared" si="2"/>
        <v>38</v>
      </c>
      <c r="BF72" s="128"/>
      <c r="BG72" s="128"/>
      <c r="BH72" s="128"/>
      <c r="BI72" s="128"/>
      <c r="BJ72" s="128"/>
      <c r="BK72" s="128"/>
      <c r="BL72" s="128"/>
    </row>
    <row r="73" spans="1:79" ht="12.75" customHeight="1" x14ac:dyDescent="0.2">
      <c r="A73" s="121">
        <v>0</v>
      </c>
      <c r="B73" s="121"/>
      <c r="C73" s="121"/>
      <c r="D73" s="121"/>
      <c r="E73" s="121"/>
      <c r="F73" s="121"/>
      <c r="G73" s="177" t="s">
        <v>71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8"/>
      <c r="Z73" s="121"/>
      <c r="AA73" s="121"/>
      <c r="AB73" s="121"/>
      <c r="AC73" s="121"/>
      <c r="AD73" s="121"/>
      <c r="AE73" s="179"/>
      <c r="AF73" s="179"/>
      <c r="AG73" s="179"/>
      <c r="AH73" s="179"/>
      <c r="AI73" s="179"/>
      <c r="AJ73" s="179"/>
      <c r="AK73" s="179"/>
      <c r="AL73" s="179"/>
      <c r="AM73" s="179"/>
      <c r="AN73" s="18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8"/>
      <c r="BF73" s="128"/>
      <c r="BG73" s="128"/>
      <c r="BH73" s="128"/>
      <c r="BI73" s="128"/>
      <c r="BJ73" s="128"/>
      <c r="BK73" s="128"/>
      <c r="BL73" s="128"/>
    </row>
    <row r="74" spans="1:79" s="4" customFormat="1" ht="12.75" customHeight="1" x14ac:dyDescent="0.2">
      <c r="A74" s="99">
        <v>0</v>
      </c>
      <c r="B74" s="99"/>
      <c r="C74" s="99"/>
      <c r="D74" s="99"/>
      <c r="E74" s="99"/>
      <c r="F74" s="99"/>
      <c r="G74" s="161" t="s">
        <v>217</v>
      </c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6"/>
      <c r="Z74" s="99" t="s">
        <v>101</v>
      </c>
      <c r="AA74" s="99"/>
      <c r="AB74" s="99"/>
      <c r="AC74" s="99"/>
      <c r="AD74" s="99"/>
      <c r="AE74" s="100" t="s">
        <v>220</v>
      </c>
      <c r="AF74" s="100"/>
      <c r="AG74" s="100"/>
      <c r="AH74" s="100"/>
      <c r="AI74" s="100"/>
      <c r="AJ74" s="100"/>
      <c r="AK74" s="100"/>
      <c r="AL74" s="100"/>
      <c r="AM74" s="100"/>
      <c r="AN74" s="101"/>
      <c r="AO74" s="128">
        <v>0</v>
      </c>
      <c r="AP74" s="128"/>
      <c r="AQ74" s="128"/>
      <c r="AR74" s="128"/>
      <c r="AS74" s="128"/>
      <c r="AT74" s="128"/>
      <c r="AU74" s="128"/>
      <c r="AV74" s="128"/>
      <c r="AW74" s="128">
        <f>AK52</f>
        <v>282629</v>
      </c>
      <c r="AX74" s="128"/>
      <c r="AY74" s="128"/>
      <c r="AZ74" s="128"/>
      <c r="BA74" s="128"/>
      <c r="BB74" s="128"/>
      <c r="BC74" s="128"/>
      <c r="BD74" s="128"/>
      <c r="BE74" s="128">
        <f t="shared" si="2"/>
        <v>282629</v>
      </c>
      <c r="BF74" s="128"/>
      <c r="BG74" s="128"/>
      <c r="BH74" s="128"/>
      <c r="BI74" s="128"/>
      <c r="BJ74" s="128"/>
      <c r="BK74" s="128"/>
      <c r="BL74" s="128"/>
    </row>
    <row r="75" spans="1:79" ht="25.5" customHeight="1" x14ac:dyDescent="0.2">
      <c r="A75" s="99">
        <v>0</v>
      </c>
      <c r="B75" s="99"/>
      <c r="C75" s="99"/>
      <c r="D75" s="99"/>
      <c r="E75" s="99"/>
      <c r="F75" s="99"/>
      <c r="G75" s="161" t="s">
        <v>218</v>
      </c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6"/>
      <c r="Z75" s="99" t="s">
        <v>101</v>
      </c>
      <c r="AA75" s="99"/>
      <c r="AB75" s="99"/>
      <c r="AC75" s="99"/>
      <c r="AD75" s="99"/>
      <c r="AE75" s="100" t="s">
        <v>220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128">
        <f>AC53</f>
        <v>0</v>
      </c>
      <c r="AP75" s="128"/>
      <c r="AQ75" s="128"/>
      <c r="AR75" s="128"/>
      <c r="AS75" s="128"/>
      <c r="AT75" s="128"/>
      <c r="AU75" s="128"/>
      <c r="AV75" s="128"/>
      <c r="AW75" s="128">
        <f>AK53</f>
        <v>1511950</v>
      </c>
      <c r="AX75" s="128"/>
      <c r="AY75" s="128"/>
      <c r="AZ75" s="128"/>
      <c r="BA75" s="128"/>
      <c r="BB75" s="128"/>
      <c r="BC75" s="128"/>
      <c r="BD75" s="128"/>
      <c r="BE75" s="128">
        <f t="shared" si="2"/>
        <v>1511950</v>
      </c>
      <c r="BF75" s="128"/>
      <c r="BG75" s="128"/>
      <c r="BH75" s="128"/>
      <c r="BI75" s="128"/>
      <c r="BJ75" s="128"/>
      <c r="BK75" s="128"/>
      <c r="BL75" s="128"/>
    </row>
    <row r="76" spans="1:79" x14ac:dyDescent="0.2">
      <c r="A76" s="121">
        <v>0</v>
      </c>
      <c r="B76" s="121"/>
      <c r="C76" s="121"/>
      <c r="D76" s="121"/>
      <c r="E76" s="121"/>
      <c r="F76" s="121"/>
      <c r="G76" s="177" t="s">
        <v>72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8"/>
      <c r="Z76" s="121"/>
      <c r="AA76" s="121"/>
      <c r="AB76" s="121"/>
      <c r="AC76" s="121"/>
      <c r="AD76" s="121"/>
      <c r="AE76" s="179"/>
      <c r="AF76" s="179"/>
      <c r="AG76" s="179"/>
      <c r="AH76" s="179"/>
      <c r="AI76" s="179"/>
      <c r="AJ76" s="179"/>
      <c r="AK76" s="179"/>
      <c r="AL76" s="179"/>
      <c r="AM76" s="179"/>
      <c r="AN76" s="18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8"/>
      <c r="BF76" s="128"/>
      <c r="BG76" s="128"/>
      <c r="BH76" s="128"/>
      <c r="BI76" s="128"/>
      <c r="BJ76" s="128"/>
      <c r="BK76" s="128"/>
      <c r="BL76" s="128"/>
    </row>
    <row r="77" spans="1:79" x14ac:dyDescent="0.2">
      <c r="A77" s="99">
        <v>0</v>
      </c>
      <c r="B77" s="99"/>
      <c r="C77" s="99"/>
      <c r="D77" s="99"/>
      <c r="E77" s="99"/>
      <c r="F77" s="99"/>
      <c r="G77" s="161" t="s">
        <v>180</v>
      </c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6"/>
      <c r="Z77" s="99" t="s">
        <v>101</v>
      </c>
      <c r="AA77" s="99"/>
      <c r="AB77" s="99"/>
      <c r="AC77" s="99"/>
      <c r="AD77" s="99"/>
      <c r="AE77" s="100" t="s">
        <v>73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128">
        <v>0</v>
      </c>
      <c r="AP77" s="128"/>
      <c r="AQ77" s="128"/>
      <c r="AR77" s="128"/>
      <c r="AS77" s="128"/>
      <c r="AT77" s="128"/>
      <c r="AU77" s="128"/>
      <c r="AV77" s="128"/>
      <c r="AW77" s="128">
        <f>AW74/AW70</f>
        <v>1896.8389261744967</v>
      </c>
      <c r="AX77" s="128"/>
      <c r="AY77" s="128"/>
      <c r="AZ77" s="128"/>
      <c r="BA77" s="128"/>
      <c r="BB77" s="128"/>
      <c r="BC77" s="128"/>
      <c r="BD77" s="128"/>
      <c r="BE77" s="128">
        <f t="shared" si="2"/>
        <v>1896.8389261744967</v>
      </c>
      <c r="BF77" s="128"/>
      <c r="BG77" s="128"/>
      <c r="BH77" s="128"/>
      <c r="BI77" s="128"/>
      <c r="BJ77" s="128"/>
      <c r="BK77" s="128"/>
      <c r="BL77" s="128"/>
    </row>
    <row r="78" spans="1:79" ht="29.25" customHeight="1" x14ac:dyDescent="0.2">
      <c r="A78" s="99"/>
      <c r="B78" s="99"/>
      <c r="C78" s="99"/>
      <c r="D78" s="99"/>
      <c r="E78" s="99"/>
      <c r="F78" s="99"/>
      <c r="G78" s="161" t="s">
        <v>219</v>
      </c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6"/>
      <c r="Z78" s="99" t="s">
        <v>101</v>
      </c>
      <c r="AA78" s="99"/>
      <c r="AB78" s="99"/>
      <c r="AC78" s="99"/>
      <c r="AD78" s="99"/>
      <c r="AE78" s="100" t="s">
        <v>73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128">
        <f>AO75/AO72</f>
        <v>0</v>
      </c>
      <c r="AP78" s="128"/>
      <c r="AQ78" s="128"/>
      <c r="AR78" s="128"/>
      <c r="AS78" s="128"/>
      <c r="AT78" s="128"/>
      <c r="AU78" s="128"/>
      <c r="AV78" s="128"/>
      <c r="AW78" s="128">
        <f>AW75/AW72</f>
        <v>39788.15789473684</v>
      </c>
      <c r="AX78" s="128"/>
      <c r="AY78" s="128"/>
      <c r="AZ78" s="128"/>
      <c r="BA78" s="128"/>
      <c r="BB78" s="128"/>
      <c r="BC78" s="128"/>
      <c r="BD78" s="128"/>
      <c r="BE78" s="128">
        <f t="shared" si="2"/>
        <v>39788.15789473684</v>
      </c>
      <c r="BF78" s="128"/>
      <c r="BG78" s="128"/>
      <c r="BH78" s="128"/>
      <c r="BI78" s="128"/>
      <c r="BJ78" s="128"/>
      <c r="BK78" s="128"/>
      <c r="BL78" s="128"/>
    </row>
    <row r="79" spans="1:79" x14ac:dyDescent="0.2">
      <c r="A79" s="121">
        <v>0</v>
      </c>
      <c r="B79" s="121"/>
      <c r="C79" s="121"/>
      <c r="D79" s="121"/>
      <c r="E79" s="121"/>
      <c r="F79" s="121"/>
      <c r="G79" s="177" t="s">
        <v>74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8"/>
      <c r="Z79" s="121"/>
      <c r="AA79" s="121"/>
      <c r="AB79" s="121"/>
      <c r="AC79" s="121"/>
      <c r="AD79" s="121"/>
      <c r="AE79" s="179"/>
      <c r="AF79" s="179"/>
      <c r="AG79" s="179"/>
      <c r="AH79" s="179"/>
      <c r="AI79" s="179"/>
      <c r="AJ79" s="179"/>
      <c r="AK79" s="179"/>
      <c r="AL79" s="179"/>
      <c r="AM79" s="179"/>
      <c r="AN79" s="18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</row>
    <row r="80" spans="1:79" ht="15.75" customHeight="1" x14ac:dyDescent="0.2">
      <c r="A80" s="99">
        <v>0</v>
      </c>
      <c r="B80" s="99"/>
      <c r="C80" s="99"/>
      <c r="D80" s="99"/>
      <c r="E80" s="99"/>
      <c r="F80" s="99"/>
      <c r="G80" s="161" t="s">
        <v>181</v>
      </c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6"/>
      <c r="Z80" s="99" t="s">
        <v>159</v>
      </c>
      <c r="AA80" s="99"/>
      <c r="AB80" s="99"/>
      <c r="AC80" s="99"/>
      <c r="AD80" s="99"/>
      <c r="AE80" s="100" t="s">
        <v>73</v>
      </c>
      <c r="AF80" s="100"/>
      <c r="AG80" s="100"/>
      <c r="AH80" s="100"/>
      <c r="AI80" s="100"/>
      <c r="AJ80" s="100"/>
      <c r="AK80" s="100"/>
      <c r="AL80" s="100"/>
      <c r="AM80" s="100"/>
      <c r="AN80" s="101"/>
      <c r="AO80" s="128">
        <v>100</v>
      </c>
      <c r="AP80" s="128"/>
      <c r="AQ80" s="128"/>
      <c r="AR80" s="128"/>
      <c r="AS80" s="128"/>
      <c r="AT80" s="128"/>
      <c r="AU80" s="128"/>
      <c r="AV80" s="128"/>
      <c r="AW80" s="128">
        <v>100</v>
      </c>
      <c r="AX80" s="128"/>
      <c r="AY80" s="128"/>
      <c r="AZ80" s="128"/>
      <c r="BA80" s="128"/>
      <c r="BB80" s="128"/>
      <c r="BC80" s="128"/>
      <c r="BD80" s="128"/>
      <c r="BE80" s="128">
        <v>100</v>
      </c>
      <c r="BF80" s="128"/>
      <c r="BG80" s="128"/>
      <c r="BH80" s="128"/>
      <c r="BI80" s="128"/>
      <c r="BJ80" s="128"/>
      <c r="BK80" s="128"/>
      <c r="BL80" s="128"/>
    </row>
    <row r="81" spans="1:64" ht="13.15" customHeight="1" x14ac:dyDescent="0.2"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</row>
    <row r="83" spans="1:64" ht="10.5" customHeight="1" x14ac:dyDescent="0.2">
      <c r="A83" s="136" t="s">
        <v>79</v>
      </c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5"/>
      <c r="AO83" s="139" t="s">
        <v>81</v>
      </c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</row>
    <row r="84" spans="1:64" ht="15.75" customHeight="1" x14ac:dyDescent="0.2">
      <c r="W84" s="131" t="s">
        <v>5</v>
      </c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O84" s="131" t="s">
        <v>63</v>
      </c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1"/>
      <c r="BC84" s="131"/>
      <c r="BD84" s="131"/>
      <c r="BE84" s="131"/>
      <c r="BF84" s="131"/>
      <c r="BG84" s="131"/>
    </row>
    <row r="85" spans="1:64" ht="15.75" x14ac:dyDescent="0.2">
      <c r="A85" s="204" t="s">
        <v>3</v>
      </c>
      <c r="B85" s="204"/>
      <c r="C85" s="204"/>
      <c r="D85" s="204"/>
      <c r="E85" s="204"/>
      <c r="F85" s="204"/>
    </row>
    <row r="86" spans="1:64" x14ac:dyDescent="0.2">
      <c r="A86" s="195" t="s">
        <v>78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</row>
    <row r="87" spans="1:64" x14ac:dyDescent="0.2">
      <c r="A87" s="135" t="s">
        <v>46</v>
      </c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</row>
    <row r="89" spans="1:64" x14ac:dyDescent="0.2">
      <c r="A89" s="136" t="s">
        <v>80</v>
      </c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5"/>
      <c r="AO89" s="139" t="s">
        <v>246</v>
      </c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</row>
    <row r="90" spans="1:64" x14ac:dyDescent="0.2">
      <c r="W90" s="131" t="s">
        <v>5</v>
      </c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O90" s="131" t="s">
        <v>63</v>
      </c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</row>
    <row r="91" spans="1:64" x14ac:dyDescent="0.2">
      <c r="A91" s="202"/>
      <c r="B91" s="203"/>
      <c r="C91" s="203"/>
      <c r="D91" s="203"/>
      <c r="E91" s="203"/>
      <c r="F91" s="203"/>
      <c r="G91" s="203"/>
      <c r="H91" s="203"/>
    </row>
    <row r="92" spans="1:64" x14ac:dyDescent="0.2">
      <c r="A92" s="131" t="s">
        <v>44</v>
      </c>
      <c r="B92" s="131"/>
      <c r="C92" s="131"/>
      <c r="D92" s="131"/>
      <c r="E92" s="131"/>
      <c r="F92" s="131"/>
      <c r="G92" s="131"/>
      <c r="H92" s="131"/>
      <c r="I92" s="51"/>
      <c r="J92" s="51"/>
      <c r="K92" s="51"/>
      <c r="L92" s="51"/>
      <c r="M92" s="51"/>
      <c r="N92" s="51"/>
      <c r="O92" s="51"/>
      <c r="P92" s="51"/>
      <c r="Q92" s="51"/>
    </row>
    <row r="93" spans="1:64" x14ac:dyDescent="0.2">
      <c r="A93" s="50" t="s">
        <v>45</v>
      </c>
    </row>
  </sheetData>
  <mergeCells count="250">
    <mergeCell ref="AW78:BD78"/>
    <mergeCell ref="BE78:BL78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K54:AR54"/>
    <mergeCell ref="AS54:AZ54"/>
    <mergeCell ref="A56:BL56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53:C53"/>
    <mergeCell ref="D53:AB53"/>
    <mergeCell ref="AC53:AJ53"/>
    <mergeCell ref="AK53:AR53"/>
    <mergeCell ref="AS53:AZ53"/>
    <mergeCell ref="A33:F33"/>
    <mergeCell ref="G33:BL33"/>
    <mergeCell ref="A36:BL36"/>
    <mergeCell ref="A38:BL38"/>
    <mergeCell ref="A44:F44"/>
    <mergeCell ref="G44:BL44"/>
    <mergeCell ref="A47:AZ47"/>
    <mergeCell ref="A48:C49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W84:AM84"/>
    <mergeCell ref="AO84:BG84"/>
    <mergeCell ref="A83:V83"/>
    <mergeCell ref="W83:AM83"/>
    <mergeCell ref="AO83:BG83"/>
    <mergeCell ref="A80:F80"/>
    <mergeCell ref="A78:F78"/>
    <mergeCell ref="G78:Y78"/>
    <mergeCell ref="Z78:AD78"/>
    <mergeCell ref="AE78:AN78"/>
    <mergeCell ref="A79:F79"/>
    <mergeCell ref="G79:Y79"/>
    <mergeCell ref="Z79:AD79"/>
    <mergeCell ref="AE79:AN79"/>
    <mergeCell ref="AO79:AV79"/>
    <mergeCell ref="AW79:BD79"/>
    <mergeCell ref="BE79:BL79"/>
    <mergeCell ref="G80:Y80"/>
    <mergeCell ref="Z80:AD80"/>
    <mergeCell ref="AE80:AN80"/>
    <mergeCell ref="AO80:AV80"/>
    <mergeCell ref="AW80:BD80"/>
    <mergeCell ref="BE80:BL80"/>
    <mergeCell ref="AO78:AV78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0:C50"/>
    <mergeCell ref="D50:AB50"/>
    <mergeCell ref="AC50:AJ50"/>
    <mergeCell ref="AK50:AR50"/>
    <mergeCell ref="AS50:AZ50"/>
    <mergeCell ref="A46:AZ46"/>
    <mergeCell ref="D48:AB49"/>
    <mergeCell ref="AC48:AJ49"/>
    <mergeCell ref="AK48:AR49"/>
    <mergeCell ref="AS48:AZ49"/>
    <mergeCell ref="A41:F41"/>
    <mergeCell ref="G41:BL41"/>
    <mergeCell ref="A42:F42"/>
    <mergeCell ref="G42:BL42"/>
    <mergeCell ref="A43:F43"/>
    <mergeCell ref="G43:BL43"/>
    <mergeCell ref="A39:F39"/>
    <mergeCell ref="G39:BL39"/>
    <mergeCell ref="A40:F40"/>
    <mergeCell ref="G40:BL40"/>
    <mergeCell ref="A31:F31"/>
    <mergeCell ref="G31:BL31"/>
    <mergeCell ref="A32:F32"/>
    <mergeCell ref="G32:BL32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G75">
    <cfRule type="cellIs" dxfId="53" priority="3" stopIfTrue="1" operator="equal">
      <formula>$G73</formula>
    </cfRule>
  </conditionalFormatting>
  <conditionalFormatting sqref="D52:D53">
    <cfRule type="cellIs" dxfId="52" priority="4" stopIfTrue="1" operator="equal">
      <formula>$D51</formula>
    </cfRule>
  </conditionalFormatting>
  <conditionalFormatting sqref="G70">
    <cfRule type="cellIs" dxfId="51" priority="1" stopIfTrue="1" operator="equal">
      <formula>$G69</formula>
    </cfRule>
  </conditionalFormatting>
  <conditionalFormatting sqref="G80 G76:G78 G68:G69 G72">
    <cfRule type="cellIs" dxfId="50" priority="5" stopIfTrue="1" operator="equal">
      <formula>$G67</formula>
    </cfRule>
  </conditionalFormatting>
  <conditionalFormatting sqref="D54">
    <cfRule type="cellIs" dxfId="49" priority="6" stopIfTrue="1" operator="equal">
      <formula>$D52</formula>
    </cfRule>
  </conditionalFormatting>
  <conditionalFormatting sqref="A67:F69 A72 A73:F80 A71:F71">
    <cfRule type="cellIs" dxfId="48" priority="7" stopIfTrue="1" operator="equal">
      <formula>0</formula>
    </cfRule>
  </conditionalFormatting>
  <conditionalFormatting sqref="G73 G79 G71">
    <cfRule type="cellIs" dxfId="47" priority="8" stopIfTrue="1" operator="equal">
      <formula>$G69</formula>
    </cfRule>
  </conditionalFormatting>
  <conditionalFormatting sqref="A70">
    <cfRule type="cellIs" dxfId="46" priority="2" stopIfTrue="1" operator="equal">
      <formula>0</formula>
    </cfRule>
  </conditionalFormatting>
  <conditionalFormatting sqref="G67:L67">
    <cfRule type="cellIs" dxfId="45" priority="108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3988-49AE-4502-87AB-8A4B2401F4B8}">
  <sheetPr>
    <pageSetUpPr fitToPage="1"/>
  </sheetPr>
  <dimension ref="A1:CA94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185" t="s">
        <v>20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8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7"/>
      <c r="AU13" s="80" t="s">
        <v>82</v>
      </c>
      <c r="AV13" s="81"/>
      <c r="AW13" s="81"/>
      <c r="AX13" s="81"/>
      <c r="AY13" s="81"/>
      <c r="AZ13" s="81"/>
      <c r="BA13" s="81"/>
      <c r="BB13" s="81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32" customFormat="1" ht="24" customHeight="1" x14ac:dyDescent="0.2">
      <c r="A14" s="2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3"/>
      <c r="AU14" s="78" t="s">
        <v>53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s="32" customFormat="1" x14ac:dyDescent="0.2"/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8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7"/>
      <c r="AU16" s="80" t="s">
        <v>82</v>
      </c>
      <c r="AV16" s="81"/>
      <c r="AW16" s="81"/>
      <c r="AX16" s="81"/>
      <c r="AY16" s="81"/>
      <c r="AZ16" s="81"/>
      <c r="BA16" s="81"/>
      <c r="BB16" s="81"/>
      <c r="BC16" s="55"/>
      <c r="BD16" s="55"/>
      <c r="BE16" s="55"/>
      <c r="BF16" s="55"/>
      <c r="BG16" s="55"/>
      <c r="BH16" s="55"/>
      <c r="BI16" s="55"/>
      <c r="BJ16" s="55"/>
      <c r="BK16" s="55"/>
      <c r="BL16" s="56"/>
      <c r="BP16" s="55"/>
      <c r="BQ16" s="55"/>
      <c r="BR16" s="55"/>
      <c r="BS16" s="55"/>
      <c r="BT16" s="55"/>
      <c r="BU16" s="55"/>
      <c r="BV16" s="55"/>
      <c r="BW16" s="55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3"/>
      <c r="AU17" s="78" t="s">
        <v>53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s="32" customFormat="1" x14ac:dyDescent="0.2"/>
    <row r="19" spans="1:79" s="32" customFormat="1" ht="84.75" customHeight="1" x14ac:dyDescent="0.2">
      <c r="A19" s="20" t="s">
        <v>52</v>
      </c>
      <c r="B19" s="80" t="s">
        <v>172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173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55"/>
      <c r="AA19" s="80" t="s">
        <v>171</v>
      </c>
      <c r="AB19" s="81"/>
      <c r="AC19" s="81"/>
      <c r="AD19" s="81"/>
      <c r="AE19" s="81"/>
      <c r="AF19" s="81"/>
      <c r="AG19" s="81"/>
      <c r="AH19" s="81"/>
      <c r="AI19" s="81"/>
      <c r="AJ19" s="55"/>
      <c r="AK19" s="88" t="s">
        <v>174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/>
      <c r="BE19" s="80" t="s">
        <v>83</v>
      </c>
      <c r="BF19" s="81"/>
      <c r="BG19" s="81"/>
      <c r="BH19" s="81"/>
      <c r="BI19" s="81"/>
      <c r="BJ19" s="81"/>
      <c r="BK19" s="81"/>
      <c r="BL19" s="81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2"/>
      <c r="AK20" s="186" t="s">
        <v>57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22"/>
      <c r="BE20" s="78" t="s">
        <v>58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295671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AC54</f>
        <v>53627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f>AK54</f>
        <v>242044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63.5" customHeight="1" x14ac:dyDescent="0.2">
      <c r="A26" s="209" t="s">
        <v>209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</row>
    <row r="27" spans="1:79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15" customHeight="1" x14ac:dyDescent="0.2">
      <c r="A32" s="99">
        <v>1</v>
      </c>
      <c r="B32" s="99"/>
      <c r="C32" s="99"/>
      <c r="D32" s="99"/>
      <c r="E32" s="99"/>
      <c r="F32" s="99"/>
      <c r="G32" s="113" t="s">
        <v>175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7.25" customHeight="1" x14ac:dyDescent="0.2">
      <c r="A33" s="99">
        <v>2</v>
      </c>
      <c r="B33" s="99"/>
      <c r="C33" s="99"/>
      <c r="D33" s="99"/>
      <c r="E33" s="99"/>
      <c r="F33" s="99"/>
      <c r="G33" s="113" t="s">
        <v>213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47</v>
      </c>
    </row>
    <row r="34" spans="1:79" ht="12.7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5.95" customHeight="1" x14ac:dyDescent="0.2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83.25" customHeight="1" x14ac:dyDescent="0.2">
      <c r="A36" s="89" t="s">
        <v>214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5.75" customHeight="1" x14ac:dyDescent="0.2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27.75" customHeight="1" x14ac:dyDescent="0.2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95">
        <v>1</v>
      </c>
      <c r="B40" s="95"/>
      <c r="C40" s="95"/>
      <c r="D40" s="95"/>
      <c r="E40" s="95"/>
      <c r="F40" s="95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99" t="s">
        <v>6</v>
      </c>
      <c r="B41" s="99"/>
      <c r="C41" s="99"/>
      <c r="D41" s="99"/>
      <c r="E41" s="99"/>
      <c r="F41" s="99"/>
      <c r="G41" s="101" t="s">
        <v>7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3"/>
      <c r="CA41" s="1" t="s">
        <v>11</v>
      </c>
    </row>
    <row r="42" spans="1:79" ht="12.75" customHeight="1" x14ac:dyDescent="0.2">
      <c r="A42" s="99">
        <v>1</v>
      </c>
      <c r="B42" s="99"/>
      <c r="C42" s="99"/>
      <c r="D42" s="99"/>
      <c r="E42" s="99"/>
      <c r="F42" s="99"/>
      <c r="G42" s="113" t="s">
        <v>176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  <c r="CA42" s="1" t="s">
        <v>12</v>
      </c>
    </row>
    <row r="43" spans="1:79" ht="12.75" customHeight="1" x14ac:dyDescent="0.2">
      <c r="A43" s="99">
        <v>2</v>
      </c>
      <c r="B43" s="99"/>
      <c r="C43" s="99"/>
      <c r="D43" s="99"/>
      <c r="E43" s="99"/>
      <c r="F43" s="99"/>
      <c r="G43" s="113" t="s">
        <v>177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ht="12.75" customHeight="1" x14ac:dyDescent="0.2">
      <c r="A44" s="99">
        <v>3</v>
      </c>
      <c r="B44" s="99"/>
      <c r="C44" s="99"/>
      <c r="D44" s="99"/>
      <c r="E44" s="99"/>
      <c r="F44" s="99"/>
      <c r="G44" s="113" t="s">
        <v>213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</row>
    <row r="46" spans="1:79" ht="15.75" customHeight="1" x14ac:dyDescent="0.2">
      <c r="A46" s="90" t="s">
        <v>40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79" ht="15" customHeight="1" x14ac:dyDescent="0.2">
      <c r="A47" s="106" t="s">
        <v>84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44"/>
      <c r="BB47" s="44"/>
      <c r="BC47" s="44"/>
      <c r="BD47" s="44"/>
      <c r="BE47" s="44"/>
      <c r="BF47" s="44"/>
      <c r="BG47" s="44"/>
      <c r="BH47" s="44"/>
      <c r="BI47" s="6"/>
      <c r="BJ47" s="6"/>
      <c r="BK47" s="6"/>
      <c r="BL47" s="6"/>
    </row>
    <row r="48" spans="1:79" ht="15.95" customHeight="1" x14ac:dyDescent="0.2">
      <c r="A48" s="95" t="s">
        <v>27</v>
      </c>
      <c r="B48" s="95"/>
      <c r="C48" s="95"/>
      <c r="D48" s="107" t="s">
        <v>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28</v>
      </c>
      <c r="AD48" s="95"/>
      <c r="AE48" s="95"/>
      <c r="AF48" s="95"/>
      <c r="AG48" s="95"/>
      <c r="AH48" s="95"/>
      <c r="AI48" s="95"/>
      <c r="AJ48" s="95"/>
      <c r="AK48" s="95" t="s">
        <v>29</v>
      </c>
      <c r="AL48" s="95"/>
      <c r="AM48" s="95"/>
      <c r="AN48" s="95"/>
      <c r="AO48" s="95"/>
      <c r="AP48" s="95"/>
      <c r="AQ48" s="95"/>
      <c r="AR48" s="95"/>
      <c r="AS48" s="95" t="s">
        <v>26</v>
      </c>
      <c r="AT48" s="95"/>
      <c r="AU48" s="95"/>
      <c r="AV48" s="95"/>
      <c r="AW48" s="95"/>
      <c r="AX48" s="95"/>
      <c r="AY48" s="95"/>
      <c r="AZ48" s="95"/>
      <c r="BA48" s="8"/>
      <c r="BB48" s="8"/>
      <c r="BC48" s="8"/>
      <c r="BD48" s="8"/>
      <c r="BE48" s="8"/>
      <c r="BF48" s="8"/>
      <c r="BG48" s="8"/>
      <c r="BH48" s="8"/>
    </row>
    <row r="49" spans="1:79" ht="29.1" customHeight="1" x14ac:dyDescent="0.2">
      <c r="A49" s="95"/>
      <c r="B49" s="95"/>
      <c r="C49" s="95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8"/>
      <c r="BB49" s="8"/>
      <c r="BC49" s="8"/>
      <c r="BD49" s="8"/>
      <c r="BE49" s="8"/>
      <c r="BF49" s="8"/>
      <c r="BG49" s="8"/>
      <c r="BH49" s="8"/>
    </row>
    <row r="50" spans="1:79" ht="15.75" x14ac:dyDescent="0.2">
      <c r="A50" s="95">
        <v>1</v>
      </c>
      <c r="B50" s="95"/>
      <c r="C50" s="95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95">
        <v>3</v>
      </c>
      <c r="AD50" s="95"/>
      <c r="AE50" s="95"/>
      <c r="AF50" s="95"/>
      <c r="AG50" s="95"/>
      <c r="AH50" s="95"/>
      <c r="AI50" s="95"/>
      <c r="AJ50" s="95"/>
      <c r="AK50" s="95">
        <v>4</v>
      </c>
      <c r="AL50" s="95"/>
      <c r="AM50" s="95"/>
      <c r="AN50" s="95"/>
      <c r="AO50" s="95"/>
      <c r="AP50" s="95"/>
      <c r="AQ50" s="95"/>
      <c r="AR50" s="95"/>
      <c r="AS50" s="95">
        <v>5</v>
      </c>
      <c r="AT50" s="95"/>
      <c r="AU50" s="95"/>
      <c r="AV50" s="95"/>
      <c r="AW50" s="95"/>
      <c r="AX50" s="95"/>
      <c r="AY50" s="95"/>
      <c r="AZ50" s="95"/>
      <c r="BA50" s="8"/>
      <c r="BB50" s="8"/>
      <c r="BC50" s="8"/>
      <c r="BD50" s="8"/>
      <c r="BE50" s="8"/>
      <c r="BF50" s="8"/>
      <c r="BG50" s="8"/>
      <c r="BH50" s="8"/>
    </row>
    <row r="51" spans="1:79" s="4" customFormat="1" ht="12.75" hidden="1" customHeight="1" x14ac:dyDescent="0.2">
      <c r="A51" s="99" t="s">
        <v>6</v>
      </c>
      <c r="B51" s="99"/>
      <c r="C51" s="99"/>
      <c r="D51" s="65" t="s">
        <v>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117" t="s">
        <v>8</v>
      </c>
      <c r="AD51" s="117"/>
      <c r="AE51" s="117"/>
      <c r="AF51" s="117"/>
      <c r="AG51" s="117"/>
      <c r="AH51" s="117"/>
      <c r="AI51" s="117"/>
      <c r="AJ51" s="117"/>
      <c r="AK51" s="117" t="s">
        <v>9</v>
      </c>
      <c r="AL51" s="117"/>
      <c r="AM51" s="117"/>
      <c r="AN51" s="117"/>
      <c r="AO51" s="117"/>
      <c r="AP51" s="117"/>
      <c r="AQ51" s="117"/>
      <c r="AR51" s="117"/>
      <c r="AS51" s="99" t="s">
        <v>10</v>
      </c>
      <c r="AT51" s="117"/>
      <c r="AU51" s="117"/>
      <c r="AV51" s="117"/>
      <c r="AW51" s="117"/>
      <c r="AX51" s="117"/>
      <c r="AY51" s="117"/>
      <c r="AZ51" s="117"/>
      <c r="BA51" s="45"/>
      <c r="BB51" s="46"/>
      <c r="BC51" s="46"/>
      <c r="BD51" s="46"/>
      <c r="BE51" s="46"/>
      <c r="BF51" s="46"/>
      <c r="BG51" s="46"/>
      <c r="BH51" s="46"/>
      <c r="CA51" s="4" t="s">
        <v>13</v>
      </c>
    </row>
    <row r="52" spans="1:79" ht="31.5" customHeight="1" x14ac:dyDescent="0.2">
      <c r="A52" s="99">
        <v>1</v>
      </c>
      <c r="B52" s="99"/>
      <c r="C52" s="99"/>
      <c r="D52" s="113" t="s">
        <v>177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128">
        <v>0</v>
      </c>
      <c r="AD52" s="128"/>
      <c r="AE52" s="128"/>
      <c r="AF52" s="128"/>
      <c r="AG52" s="128"/>
      <c r="AH52" s="128"/>
      <c r="AI52" s="128"/>
      <c r="AJ52" s="128"/>
      <c r="AK52" s="128">
        <f>242044-114373</f>
        <v>127671</v>
      </c>
      <c r="AL52" s="128"/>
      <c r="AM52" s="128"/>
      <c r="AN52" s="128"/>
      <c r="AO52" s="128"/>
      <c r="AP52" s="128"/>
      <c r="AQ52" s="128"/>
      <c r="AR52" s="128"/>
      <c r="AS52" s="128">
        <f>AC52+AK52</f>
        <v>127671</v>
      </c>
      <c r="AT52" s="128"/>
      <c r="AU52" s="128"/>
      <c r="AV52" s="128"/>
      <c r="AW52" s="128"/>
      <c r="AX52" s="128"/>
      <c r="AY52" s="128"/>
      <c r="AZ52" s="128"/>
      <c r="BA52" s="47"/>
      <c r="BB52" s="47"/>
      <c r="BC52" s="47"/>
      <c r="BD52" s="47"/>
      <c r="BE52" s="47"/>
      <c r="BF52" s="47"/>
      <c r="BG52" s="47"/>
      <c r="BH52" s="47"/>
      <c r="CA52" s="1" t="s">
        <v>14</v>
      </c>
    </row>
    <row r="53" spans="1:79" ht="31.5" customHeight="1" x14ac:dyDescent="0.2">
      <c r="A53" s="99">
        <v>2</v>
      </c>
      <c r="B53" s="99"/>
      <c r="C53" s="99"/>
      <c r="D53" s="113" t="s">
        <v>213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128">
        <v>53627</v>
      </c>
      <c r="AD53" s="128"/>
      <c r="AE53" s="128"/>
      <c r="AF53" s="128"/>
      <c r="AG53" s="128"/>
      <c r="AH53" s="128"/>
      <c r="AI53" s="128"/>
      <c r="AJ53" s="128"/>
      <c r="AK53" s="128">
        <v>114373</v>
      </c>
      <c r="AL53" s="128"/>
      <c r="AM53" s="128"/>
      <c r="AN53" s="128"/>
      <c r="AO53" s="128"/>
      <c r="AP53" s="128"/>
      <c r="AQ53" s="128"/>
      <c r="AR53" s="128"/>
      <c r="AS53" s="128">
        <f>AC53+AK53</f>
        <v>168000</v>
      </c>
      <c r="AT53" s="128"/>
      <c r="AU53" s="128"/>
      <c r="AV53" s="128"/>
      <c r="AW53" s="128"/>
      <c r="AX53" s="128"/>
      <c r="AY53" s="128"/>
      <c r="AZ53" s="128"/>
      <c r="BA53" s="47"/>
      <c r="BB53" s="47"/>
      <c r="BC53" s="47"/>
      <c r="BD53" s="47"/>
      <c r="BE53" s="47"/>
      <c r="BF53" s="47"/>
      <c r="BG53" s="47"/>
      <c r="BH53" s="47"/>
    </row>
    <row r="54" spans="1:79" s="4" customFormat="1" x14ac:dyDescent="0.2">
      <c r="A54" s="121"/>
      <c r="B54" s="121"/>
      <c r="C54" s="121"/>
      <c r="D54" s="181" t="s">
        <v>65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4"/>
      <c r="AC54" s="120">
        <f>SUM(AC52:AJ53)</f>
        <v>53627</v>
      </c>
      <c r="AD54" s="120"/>
      <c r="AE54" s="120"/>
      <c r="AF54" s="120"/>
      <c r="AG54" s="120"/>
      <c r="AH54" s="120"/>
      <c r="AI54" s="120"/>
      <c r="AJ54" s="120"/>
      <c r="AK54" s="120">
        <f t="shared" ref="AK54" si="0">SUM(AK52:AR53)</f>
        <v>242044</v>
      </c>
      <c r="AL54" s="120"/>
      <c r="AM54" s="120"/>
      <c r="AN54" s="120"/>
      <c r="AO54" s="120"/>
      <c r="AP54" s="120"/>
      <c r="AQ54" s="120"/>
      <c r="AR54" s="120"/>
      <c r="AS54" s="120">
        <f t="shared" ref="AS54" si="1">SUM(AS52:AZ53)</f>
        <v>295671</v>
      </c>
      <c r="AT54" s="120"/>
      <c r="AU54" s="120"/>
      <c r="AV54" s="120"/>
      <c r="AW54" s="120"/>
      <c r="AX54" s="120"/>
      <c r="AY54" s="120"/>
      <c r="AZ54" s="120"/>
      <c r="BA54" s="48"/>
      <c r="BB54" s="48"/>
      <c r="BC54" s="48"/>
      <c r="BD54" s="48"/>
      <c r="BE54" s="48"/>
      <c r="BF54" s="48"/>
      <c r="BG54" s="48"/>
      <c r="BH54" s="48"/>
    </row>
    <row r="56" spans="1:79" ht="15.75" customHeight="1" x14ac:dyDescent="0.2">
      <c r="A56" s="72" t="s">
        <v>41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 x14ac:dyDescent="0.2">
      <c r="A57" s="106" t="s">
        <v>84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95" t="s">
        <v>27</v>
      </c>
      <c r="B58" s="95"/>
      <c r="C58" s="95"/>
      <c r="D58" s="107" t="s">
        <v>33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95" t="s">
        <v>28</v>
      </c>
      <c r="AC58" s="95"/>
      <c r="AD58" s="95"/>
      <c r="AE58" s="95"/>
      <c r="AF58" s="95"/>
      <c r="AG58" s="95"/>
      <c r="AH58" s="95"/>
      <c r="AI58" s="95"/>
      <c r="AJ58" s="95" t="s">
        <v>29</v>
      </c>
      <c r="AK58" s="95"/>
      <c r="AL58" s="95"/>
      <c r="AM58" s="95"/>
      <c r="AN58" s="95"/>
      <c r="AO58" s="95"/>
      <c r="AP58" s="95"/>
      <c r="AQ58" s="95"/>
      <c r="AR58" s="95" t="s">
        <v>26</v>
      </c>
      <c r="AS58" s="95"/>
      <c r="AT58" s="95"/>
      <c r="AU58" s="95"/>
      <c r="AV58" s="95"/>
      <c r="AW58" s="95"/>
      <c r="AX58" s="95"/>
      <c r="AY58" s="95"/>
    </row>
    <row r="59" spans="1:79" ht="29.1" customHeight="1" x14ac:dyDescent="0.2">
      <c r="A59" s="95"/>
      <c r="B59" s="95"/>
      <c r="C59" s="95"/>
      <c r="D59" s="11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</row>
    <row r="60" spans="1:79" ht="15.75" customHeight="1" x14ac:dyDescent="0.2">
      <c r="A60" s="95">
        <v>1</v>
      </c>
      <c r="B60" s="95"/>
      <c r="C60" s="95"/>
      <c r="D60" s="114">
        <v>2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95">
        <v>3</v>
      </c>
      <c r="AC60" s="95"/>
      <c r="AD60" s="95"/>
      <c r="AE60" s="95"/>
      <c r="AF60" s="95"/>
      <c r="AG60" s="95"/>
      <c r="AH60" s="95"/>
      <c r="AI60" s="95"/>
      <c r="AJ60" s="95">
        <v>4</v>
      </c>
      <c r="AK60" s="95"/>
      <c r="AL60" s="95"/>
      <c r="AM60" s="95"/>
      <c r="AN60" s="95"/>
      <c r="AO60" s="95"/>
      <c r="AP60" s="95"/>
      <c r="AQ60" s="95"/>
      <c r="AR60" s="95">
        <v>5</v>
      </c>
      <c r="AS60" s="95"/>
      <c r="AT60" s="95"/>
      <c r="AU60" s="95"/>
      <c r="AV60" s="95"/>
      <c r="AW60" s="95"/>
      <c r="AX60" s="95"/>
      <c r="AY60" s="95"/>
    </row>
    <row r="61" spans="1:79" ht="12.75" hidden="1" customHeight="1" x14ac:dyDescent="0.2">
      <c r="A61" s="99" t="s">
        <v>6</v>
      </c>
      <c r="B61" s="99"/>
      <c r="C61" s="99"/>
      <c r="D61" s="101" t="s">
        <v>7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117" t="s">
        <v>8</v>
      </c>
      <c r="AC61" s="117"/>
      <c r="AD61" s="117"/>
      <c r="AE61" s="117"/>
      <c r="AF61" s="117"/>
      <c r="AG61" s="117"/>
      <c r="AH61" s="117"/>
      <c r="AI61" s="117"/>
      <c r="AJ61" s="117" t="s">
        <v>9</v>
      </c>
      <c r="AK61" s="117"/>
      <c r="AL61" s="117"/>
      <c r="AM61" s="117"/>
      <c r="AN61" s="117"/>
      <c r="AO61" s="117"/>
      <c r="AP61" s="117"/>
      <c r="AQ61" s="117"/>
      <c r="AR61" s="117" t="s">
        <v>10</v>
      </c>
      <c r="AS61" s="117"/>
      <c r="AT61" s="117"/>
      <c r="AU61" s="117"/>
      <c r="AV61" s="117"/>
      <c r="AW61" s="117"/>
      <c r="AX61" s="117"/>
      <c r="AY61" s="117"/>
      <c r="CA61" s="1" t="s">
        <v>15</v>
      </c>
    </row>
    <row r="62" spans="1:79" s="4" customFormat="1" ht="12.75" customHeight="1" x14ac:dyDescent="0.2">
      <c r="A62" s="121"/>
      <c r="B62" s="121"/>
      <c r="C62" s="121"/>
      <c r="D62" s="180" t="s">
        <v>26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9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>
        <f>AB62+AJ62</f>
        <v>0</v>
      </c>
      <c r="AS62" s="120"/>
      <c r="AT62" s="120"/>
      <c r="AU62" s="120"/>
      <c r="AV62" s="120"/>
      <c r="AW62" s="120"/>
      <c r="AX62" s="120"/>
      <c r="AY62" s="120"/>
      <c r="CA62" s="4" t="s">
        <v>16</v>
      </c>
    </row>
    <row r="64" spans="1:79" ht="15.75" customHeight="1" x14ac:dyDescent="0.2">
      <c r="A64" s="90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30" customHeight="1" x14ac:dyDescent="0.2">
      <c r="A65" s="95" t="s">
        <v>27</v>
      </c>
      <c r="B65" s="95"/>
      <c r="C65" s="95"/>
      <c r="D65" s="95"/>
      <c r="E65" s="95"/>
      <c r="F65" s="95"/>
      <c r="G65" s="114" t="s">
        <v>43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5" t="s">
        <v>2</v>
      </c>
      <c r="AA65" s="95"/>
      <c r="AB65" s="95"/>
      <c r="AC65" s="95"/>
      <c r="AD65" s="95"/>
      <c r="AE65" s="95" t="s">
        <v>1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114" t="s">
        <v>28</v>
      </c>
      <c r="AP65" s="115"/>
      <c r="AQ65" s="115"/>
      <c r="AR65" s="115"/>
      <c r="AS65" s="115"/>
      <c r="AT65" s="115"/>
      <c r="AU65" s="115"/>
      <c r="AV65" s="116"/>
      <c r="AW65" s="114" t="s">
        <v>29</v>
      </c>
      <c r="AX65" s="115"/>
      <c r="AY65" s="115"/>
      <c r="AZ65" s="115"/>
      <c r="BA65" s="115"/>
      <c r="BB65" s="115"/>
      <c r="BC65" s="115"/>
      <c r="BD65" s="116"/>
      <c r="BE65" s="114" t="s">
        <v>26</v>
      </c>
      <c r="BF65" s="115"/>
      <c r="BG65" s="115"/>
      <c r="BH65" s="115"/>
      <c r="BI65" s="115"/>
      <c r="BJ65" s="115"/>
      <c r="BK65" s="115"/>
      <c r="BL65" s="116"/>
    </row>
    <row r="66" spans="1:79" ht="15.75" customHeight="1" x14ac:dyDescent="0.2">
      <c r="A66" s="95">
        <v>1</v>
      </c>
      <c r="B66" s="95"/>
      <c r="C66" s="95"/>
      <c r="D66" s="95"/>
      <c r="E66" s="95"/>
      <c r="F66" s="95"/>
      <c r="G66" s="114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5">
        <v>3</v>
      </c>
      <c r="AA66" s="95"/>
      <c r="AB66" s="95"/>
      <c r="AC66" s="95"/>
      <c r="AD66" s="95"/>
      <c r="AE66" s="95">
        <v>4</v>
      </c>
      <c r="AF66" s="95"/>
      <c r="AG66" s="95"/>
      <c r="AH66" s="95"/>
      <c r="AI66" s="95"/>
      <c r="AJ66" s="95"/>
      <c r="AK66" s="95"/>
      <c r="AL66" s="95"/>
      <c r="AM66" s="95"/>
      <c r="AN66" s="95"/>
      <c r="AO66" s="95">
        <v>5</v>
      </c>
      <c r="AP66" s="95"/>
      <c r="AQ66" s="95"/>
      <c r="AR66" s="95"/>
      <c r="AS66" s="95"/>
      <c r="AT66" s="95"/>
      <c r="AU66" s="95"/>
      <c r="AV66" s="95"/>
      <c r="AW66" s="95">
        <v>6</v>
      </c>
      <c r="AX66" s="95"/>
      <c r="AY66" s="95"/>
      <c r="AZ66" s="95"/>
      <c r="BA66" s="95"/>
      <c r="BB66" s="95"/>
      <c r="BC66" s="95"/>
      <c r="BD66" s="95"/>
      <c r="BE66" s="95">
        <v>7</v>
      </c>
      <c r="BF66" s="95"/>
      <c r="BG66" s="95"/>
      <c r="BH66" s="95"/>
      <c r="BI66" s="95"/>
      <c r="BJ66" s="95"/>
      <c r="BK66" s="95"/>
      <c r="BL66" s="95"/>
    </row>
    <row r="67" spans="1:79" ht="12.75" hidden="1" customHeight="1" x14ac:dyDescent="0.2">
      <c r="A67" s="99" t="s">
        <v>32</v>
      </c>
      <c r="B67" s="99"/>
      <c r="C67" s="99"/>
      <c r="D67" s="99"/>
      <c r="E67" s="99"/>
      <c r="F67" s="99"/>
      <c r="G67" s="101" t="s">
        <v>7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9" t="s">
        <v>19</v>
      </c>
      <c r="AA67" s="99"/>
      <c r="AB67" s="99"/>
      <c r="AC67" s="99"/>
      <c r="AD67" s="99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117" t="s">
        <v>8</v>
      </c>
      <c r="AP67" s="117"/>
      <c r="AQ67" s="117"/>
      <c r="AR67" s="117"/>
      <c r="AS67" s="117"/>
      <c r="AT67" s="117"/>
      <c r="AU67" s="117"/>
      <c r="AV67" s="117"/>
      <c r="AW67" s="117" t="s">
        <v>30</v>
      </c>
      <c r="AX67" s="117"/>
      <c r="AY67" s="117"/>
      <c r="AZ67" s="117"/>
      <c r="BA67" s="117"/>
      <c r="BB67" s="117"/>
      <c r="BC67" s="117"/>
      <c r="BD67" s="117"/>
      <c r="BE67" s="117" t="s">
        <v>67</v>
      </c>
      <c r="BF67" s="117"/>
      <c r="BG67" s="117"/>
      <c r="BH67" s="117"/>
      <c r="BI67" s="117"/>
      <c r="BJ67" s="117"/>
      <c r="BK67" s="117"/>
      <c r="BL67" s="117"/>
      <c r="CA67" s="1" t="s">
        <v>17</v>
      </c>
    </row>
    <row r="68" spans="1:79" s="4" customFormat="1" ht="12.75" customHeight="1" x14ac:dyDescent="0.2">
      <c r="A68" s="121">
        <v>0</v>
      </c>
      <c r="B68" s="121"/>
      <c r="C68" s="121"/>
      <c r="D68" s="121"/>
      <c r="E68" s="121"/>
      <c r="F68" s="121"/>
      <c r="G68" s="190" t="s">
        <v>66</v>
      </c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2"/>
      <c r="Z68" s="121"/>
      <c r="AA68" s="121"/>
      <c r="AB68" s="121"/>
      <c r="AC68" s="121"/>
      <c r="AD68" s="121"/>
      <c r="AE68" s="179"/>
      <c r="AF68" s="179"/>
      <c r="AG68" s="179"/>
      <c r="AH68" s="179"/>
      <c r="AI68" s="179"/>
      <c r="AJ68" s="179"/>
      <c r="AK68" s="179"/>
      <c r="AL68" s="179"/>
      <c r="AM68" s="179"/>
      <c r="AN68" s="18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CA68" s="4" t="s">
        <v>18</v>
      </c>
    </row>
    <row r="69" spans="1:79" ht="12.75" customHeight="1" x14ac:dyDescent="0.2">
      <c r="A69" s="99">
        <v>0</v>
      </c>
      <c r="B69" s="99"/>
      <c r="C69" s="99"/>
      <c r="D69" s="99"/>
      <c r="E69" s="99"/>
      <c r="F69" s="99"/>
      <c r="G69" s="161" t="s">
        <v>123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99" t="s">
        <v>68</v>
      </c>
      <c r="AA69" s="99"/>
      <c r="AB69" s="99"/>
      <c r="AC69" s="99"/>
      <c r="AD69" s="99"/>
      <c r="AE69" s="100" t="s">
        <v>93</v>
      </c>
      <c r="AF69" s="100"/>
      <c r="AG69" s="100"/>
      <c r="AH69" s="100"/>
      <c r="AI69" s="100"/>
      <c r="AJ69" s="100"/>
      <c r="AK69" s="100"/>
      <c r="AL69" s="100"/>
      <c r="AM69" s="100"/>
      <c r="AN69" s="101"/>
      <c r="AO69" s="128">
        <v>0</v>
      </c>
      <c r="AP69" s="128"/>
      <c r="AQ69" s="128"/>
      <c r="AR69" s="128"/>
      <c r="AS69" s="128"/>
      <c r="AT69" s="128"/>
      <c r="AU69" s="128"/>
      <c r="AV69" s="128"/>
      <c r="AW69" s="128">
        <v>2</v>
      </c>
      <c r="AX69" s="128"/>
      <c r="AY69" s="128"/>
      <c r="AZ69" s="128"/>
      <c r="BA69" s="128"/>
      <c r="BB69" s="128"/>
      <c r="BC69" s="128"/>
      <c r="BD69" s="128"/>
      <c r="BE69" s="128">
        <f>AW69</f>
        <v>2</v>
      </c>
      <c r="BF69" s="128"/>
      <c r="BG69" s="128"/>
      <c r="BH69" s="128"/>
      <c r="BI69" s="128"/>
      <c r="BJ69" s="128"/>
      <c r="BK69" s="128"/>
      <c r="BL69" s="128"/>
    </row>
    <row r="70" spans="1:79" ht="12.75" customHeight="1" x14ac:dyDescent="0.2">
      <c r="A70" s="99">
        <v>0</v>
      </c>
      <c r="B70" s="99"/>
      <c r="C70" s="99"/>
      <c r="D70" s="99"/>
      <c r="E70" s="99"/>
      <c r="F70" s="99"/>
      <c r="G70" s="161" t="s">
        <v>178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99" t="s">
        <v>68</v>
      </c>
      <c r="AA70" s="99"/>
      <c r="AB70" s="99"/>
      <c r="AC70" s="99"/>
      <c r="AD70" s="99"/>
      <c r="AE70" s="100" t="s">
        <v>93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128">
        <v>0</v>
      </c>
      <c r="AP70" s="128"/>
      <c r="AQ70" s="128"/>
      <c r="AR70" s="128"/>
      <c r="AS70" s="128"/>
      <c r="AT70" s="128"/>
      <c r="AU70" s="128"/>
      <c r="AV70" s="128"/>
      <c r="AW70" s="128">
        <v>8</v>
      </c>
      <c r="AX70" s="128"/>
      <c r="AY70" s="128"/>
      <c r="AZ70" s="128"/>
      <c r="BA70" s="128"/>
      <c r="BB70" s="128"/>
      <c r="BC70" s="128"/>
      <c r="BD70" s="128"/>
      <c r="BE70" s="128">
        <f t="shared" ref="BE70:BE78" si="2">AW70</f>
        <v>8</v>
      </c>
      <c r="BF70" s="128"/>
      <c r="BG70" s="128"/>
      <c r="BH70" s="128"/>
      <c r="BI70" s="128"/>
      <c r="BJ70" s="128"/>
      <c r="BK70" s="128"/>
      <c r="BL70" s="128"/>
    </row>
    <row r="71" spans="1:79" ht="12.75" customHeight="1" x14ac:dyDescent="0.2">
      <c r="A71" s="65"/>
      <c r="B71" s="66"/>
      <c r="C71" s="66"/>
      <c r="D71" s="66"/>
      <c r="E71" s="66"/>
      <c r="F71" s="67"/>
      <c r="G71" s="161" t="s">
        <v>179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99" t="s">
        <v>70</v>
      </c>
      <c r="AA71" s="99"/>
      <c r="AB71" s="99"/>
      <c r="AC71" s="99"/>
      <c r="AD71" s="99"/>
      <c r="AE71" s="100" t="s">
        <v>93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128">
        <v>0</v>
      </c>
      <c r="AP71" s="128"/>
      <c r="AQ71" s="128"/>
      <c r="AR71" s="128"/>
      <c r="AS71" s="128"/>
      <c r="AT71" s="128"/>
      <c r="AU71" s="128"/>
      <c r="AV71" s="128"/>
      <c r="AW71" s="128">
        <v>149</v>
      </c>
      <c r="AX71" s="128"/>
      <c r="AY71" s="128"/>
      <c r="AZ71" s="128"/>
      <c r="BA71" s="128"/>
      <c r="BB71" s="128"/>
      <c r="BC71" s="128"/>
      <c r="BD71" s="128"/>
      <c r="BE71" s="128">
        <f t="shared" si="2"/>
        <v>149</v>
      </c>
      <c r="BF71" s="128"/>
      <c r="BG71" s="128"/>
      <c r="BH71" s="128"/>
      <c r="BI71" s="128"/>
      <c r="BJ71" s="128"/>
      <c r="BK71" s="128"/>
      <c r="BL71" s="128"/>
    </row>
    <row r="72" spans="1:79" ht="12.75" customHeight="1" x14ac:dyDescent="0.2">
      <c r="A72" s="99">
        <v>0</v>
      </c>
      <c r="B72" s="99"/>
      <c r="C72" s="99"/>
      <c r="D72" s="99"/>
      <c r="E72" s="99"/>
      <c r="F72" s="99"/>
      <c r="G72" s="161" t="s">
        <v>215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99" t="s">
        <v>68</v>
      </c>
      <c r="AA72" s="99"/>
      <c r="AB72" s="99"/>
      <c r="AC72" s="99"/>
      <c r="AD72" s="99"/>
      <c r="AE72" s="100" t="s">
        <v>93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128">
        <v>1</v>
      </c>
      <c r="AP72" s="128"/>
      <c r="AQ72" s="128"/>
      <c r="AR72" s="128"/>
      <c r="AS72" s="128"/>
      <c r="AT72" s="128"/>
      <c r="AU72" s="128"/>
      <c r="AV72" s="128"/>
      <c r="AW72" s="128">
        <v>1</v>
      </c>
      <c r="AX72" s="128"/>
      <c r="AY72" s="128"/>
      <c r="AZ72" s="128"/>
      <c r="BA72" s="128"/>
      <c r="BB72" s="128"/>
      <c r="BC72" s="128"/>
      <c r="BD72" s="128"/>
      <c r="BE72" s="128">
        <f t="shared" si="2"/>
        <v>1</v>
      </c>
      <c r="BF72" s="128"/>
      <c r="BG72" s="128"/>
      <c r="BH72" s="128"/>
      <c r="BI72" s="128"/>
      <c r="BJ72" s="128"/>
      <c r="BK72" s="128"/>
      <c r="BL72" s="128"/>
    </row>
    <row r="73" spans="1:79" ht="12.75" customHeight="1" x14ac:dyDescent="0.2">
      <c r="A73" s="65"/>
      <c r="B73" s="66"/>
      <c r="C73" s="66"/>
      <c r="D73" s="66"/>
      <c r="E73" s="66"/>
      <c r="F73" s="67"/>
      <c r="G73" s="161" t="s">
        <v>216</v>
      </c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200"/>
      <c r="Z73" s="99" t="s">
        <v>70</v>
      </c>
      <c r="AA73" s="99"/>
      <c r="AB73" s="99"/>
      <c r="AC73" s="99"/>
      <c r="AD73" s="99"/>
      <c r="AE73" s="100" t="s">
        <v>93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128">
        <v>38</v>
      </c>
      <c r="AP73" s="128"/>
      <c r="AQ73" s="128"/>
      <c r="AR73" s="128"/>
      <c r="AS73" s="128"/>
      <c r="AT73" s="128"/>
      <c r="AU73" s="128"/>
      <c r="AV73" s="128"/>
      <c r="AW73" s="128">
        <v>38</v>
      </c>
      <c r="AX73" s="128"/>
      <c r="AY73" s="128"/>
      <c r="AZ73" s="128"/>
      <c r="BA73" s="128"/>
      <c r="BB73" s="128"/>
      <c r="BC73" s="128"/>
      <c r="BD73" s="128"/>
      <c r="BE73" s="128">
        <f t="shared" ref="BE73" si="3">AW73</f>
        <v>38</v>
      </c>
      <c r="BF73" s="128"/>
      <c r="BG73" s="128"/>
      <c r="BH73" s="128"/>
      <c r="BI73" s="128"/>
      <c r="BJ73" s="128"/>
      <c r="BK73" s="128"/>
      <c r="BL73" s="128"/>
    </row>
    <row r="74" spans="1:79" s="4" customFormat="1" ht="12.75" customHeight="1" x14ac:dyDescent="0.2">
      <c r="A74" s="121">
        <v>0</v>
      </c>
      <c r="B74" s="121"/>
      <c r="C74" s="121"/>
      <c r="D74" s="121"/>
      <c r="E74" s="121"/>
      <c r="F74" s="121"/>
      <c r="G74" s="177" t="s">
        <v>71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8"/>
      <c r="Z74" s="121"/>
      <c r="AA74" s="121"/>
      <c r="AB74" s="121"/>
      <c r="AC74" s="121"/>
      <c r="AD74" s="121"/>
      <c r="AE74" s="179"/>
      <c r="AF74" s="179"/>
      <c r="AG74" s="179"/>
      <c r="AH74" s="179"/>
      <c r="AI74" s="179"/>
      <c r="AJ74" s="179"/>
      <c r="AK74" s="179"/>
      <c r="AL74" s="179"/>
      <c r="AM74" s="179"/>
      <c r="AN74" s="18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8"/>
      <c r="BF74" s="128"/>
      <c r="BG74" s="128"/>
      <c r="BH74" s="128"/>
      <c r="BI74" s="128"/>
      <c r="BJ74" s="128"/>
      <c r="BK74" s="128"/>
      <c r="BL74" s="128"/>
    </row>
    <row r="75" spans="1:79" ht="12.75" customHeight="1" x14ac:dyDescent="0.2">
      <c r="A75" s="99">
        <v>0</v>
      </c>
      <c r="B75" s="99"/>
      <c r="C75" s="99"/>
      <c r="D75" s="99"/>
      <c r="E75" s="99"/>
      <c r="F75" s="99"/>
      <c r="G75" s="161" t="s">
        <v>217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99" t="s">
        <v>101</v>
      </c>
      <c r="AA75" s="99"/>
      <c r="AB75" s="99"/>
      <c r="AC75" s="99"/>
      <c r="AD75" s="99"/>
      <c r="AE75" s="100" t="s">
        <v>220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128">
        <v>0</v>
      </c>
      <c r="AP75" s="128"/>
      <c r="AQ75" s="128"/>
      <c r="AR75" s="128"/>
      <c r="AS75" s="128"/>
      <c r="AT75" s="128"/>
      <c r="AU75" s="128"/>
      <c r="AV75" s="128"/>
      <c r="AW75" s="128">
        <f>AK52</f>
        <v>127671</v>
      </c>
      <c r="AX75" s="128"/>
      <c r="AY75" s="128"/>
      <c r="AZ75" s="128"/>
      <c r="BA75" s="128"/>
      <c r="BB75" s="128"/>
      <c r="BC75" s="128"/>
      <c r="BD75" s="128"/>
      <c r="BE75" s="128">
        <f t="shared" si="2"/>
        <v>127671</v>
      </c>
      <c r="BF75" s="128"/>
      <c r="BG75" s="128"/>
      <c r="BH75" s="128"/>
      <c r="BI75" s="128"/>
      <c r="BJ75" s="128"/>
      <c r="BK75" s="128"/>
      <c r="BL75" s="128"/>
    </row>
    <row r="76" spans="1:79" ht="25.5" customHeight="1" x14ac:dyDescent="0.2">
      <c r="A76" s="99">
        <v>0</v>
      </c>
      <c r="B76" s="99"/>
      <c r="C76" s="99"/>
      <c r="D76" s="99"/>
      <c r="E76" s="99"/>
      <c r="F76" s="99"/>
      <c r="G76" s="161" t="s">
        <v>218</v>
      </c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4"/>
      <c r="Z76" s="99" t="s">
        <v>101</v>
      </c>
      <c r="AA76" s="99"/>
      <c r="AB76" s="99"/>
      <c r="AC76" s="99"/>
      <c r="AD76" s="99"/>
      <c r="AE76" s="100" t="s">
        <v>220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128">
        <f>AC53</f>
        <v>53627</v>
      </c>
      <c r="AP76" s="128"/>
      <c r="AQ76" s="128"/>
      <c r="AR76" s="128"/>
      <c r="AS76" s="128"/>
      <c r="AT76" s="128"/>
      <c r="AU76" s="128"/>
      <c r="AV76" s="128"/>
      <c r="AW76" s="128">
        <f>AK53</f>
        <v>114373</v>
      </c>
      <c r="AX76" s="128"/>
      <c r="AY76" s="128"/>
      <c r="AZ76" s="128"/>
      <c r="BA76" s="128"/>
      <c r="BB76" s="128"/>
      <c r="BC76" s="128"/>
      <c r="BD76" s="128"/>
      <c r="BE76" s="128">
        <f t="shared" si="2"/>
        <v>114373</v>
      </c>
      <c r="BF76" s="128"/>
      <c r="BG76" s="128"/>
      <c r="BH76" s="128"/>
      <c r="BI76" s="128"/>
      <c r="BJ76" s="128"/>
      <c r="BK76" s="128"/>
      <c r="BL76" s="128"/>
    </row>
    <row r="77" spans="1:79" s="4" customFormat="1" ht="12.75" customHeight="1" x14ac:dyDescent="0.2">
      <c r="A77" s="121">
        <v>0</v>
      </c>
      <c r="B77" s="121"/>
      <c r="C77" s="121"/>
      <c r="D77" s="121"/>
      <c r="E77" s="121"/>
      <c r="F77" s="121"/>
      <c r="G77" s="177" t="s">
        <v>72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157"/>
      <c r="Y77" s="158"/>
      <c r="Z77" s="121"/>
      <c r="AA77" s="121"/>
      <c r="AB77" s="121"/>
      <c r="AC77" s="121"/>
      <c r="AD77" s="121"/>
      <c r="AE77" s="179"/>
      <c r="AF77" s="179"/>
      <c r="AG77" s="179"/>
      <c r="AH77" s="179"/>
      <c r="AI77" s="179"/>
      <c r="AJ77" s="179"/>
      <c r="AK77" s="179"/>
      <c r="AL77" s="179"/>
      <c r="AM77" s="179"/>
      <c r="AN77" s="18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8"/>
      <c r="BF77" s="128"/>
      <c r="BG77" s="128"/>
      <c r="BH77" s="128"/>
      <c r="BI77" s="128"/>
      <c r="BJ77" s="128"/>
      <c r="BK77" s="128"/>
      <c r="BL77" s="128"/>
    </row>
    <row r="78" spans="1:79" ht="12.75" customHeight="1" x14ac:dyDescent="0.2">
      <c r="A78" s="99">
        <v>0</v>
      </c>
      <c r="B78" s="99"/>
      <c r="C78" s="99"/>
      <c r="D78" s="99"/>
      <c r="E78" s="99"/>
      <c r="F78" s="99"/>
      <c r="G78" s="161" t="s">
        <v>180</v>
      </c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4"/>
      <c r="Z78" s="99" t="s">
        <v>101</v>
      </c>
      <c r="AA78" s="99"/>
      <c r="AB78" s="99"/>
      <c r="AC78" s="99"/>
      <c r="AD78" s="99"/>
      <c r="AE78" s="100" t="s">
        <v>73</v>
      </c>
      <c r="AF78" s="100"/>
      <c r="AG78" s="100"/>
      <c r="AH78" s="100"/>
      <c r="AI78" s="100"/>
      <c r="AJ78" s="100"/>
      <c r="AK78" s="100"/>
      <c r="AL78" s="100"/>
      <c r="AM78" s="100"/>
      <c r="AN78" s="101"/>
      <c r="AO78" s="128">
        <v>0</v>
      </c>
      <c r="AP78" s="128"/>
      <c r="AQ78" s="128"/>
      <c r="AR78" s="128"/>
      <c r="AS78" s="128"/>
      <c r="AT78" s="128"/>
      <c r="AU78" s="128"/>
      <c r="AV78" s="128"/>
      <c r="AW78" s="128">
        <f>AW75/AW71</f>
        <v>856.85234899328862</v>
      </c>
      <c r="AX78" s="128"/>
      <c r="AY78" s="128"/>
      <c r="AZ78" s="128"/>
      <c r="BA78" s="128"/>
      <c r="BB78" s="128"/>
      <c r="BC78" s="128"/>
      <c r="BD78" s="128"/>
      <c r="BE78" s="128">
        <f t="shared" si="2"/>
        <v>856.85234899328862</v>
      </c>
      <c r="BF78" s="128"/>
      <c r="BG78" s="128"/>
      <c r="BH78" s="128"/>
      <c r="BI78" s="128"/>
      <c r="BJ78" s="128"/>
      <c r="BK78" s="128"/>
      <c r="BL78" s="128"/>
    </row>
    <row r="79" spans="1:79" ht="26.25" customHeight="1" x14ac:dyDescent="0.2">
      <c r="A79" s="99"/>
      <c r="B79" s="99"/>
      <c r="C79" s="99"/>
      <c r="D79" s="99"/>
      <c r="E79" s="99"/>
      <c r="F79" s="99"/>
      <c r="G79" s="161" t="s">
        <v>219</v>
      </c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4"/>
      <c r="Z79" s="99" t="s">
        <v>101</v>
      </c>
      <c r="AA79" s="99"/>
      <c r="AB79" s="99"/>
      <c r="AC79" s="99"/>
      <c r="AD79" s="99"/>
      <c r="AE79" s="100" t="s">
        <v>73</v>
      </c>
      <c r="AF79" s="100"/>
      <c r="AG79" s="100"/>
      <c r="AH79" s="100"/>
      <c r="AI79" s="100"/>
      <c r="AJ79" s="100"/>
      <c r="AK79" s="100"/>
      <c r="AL79" s="100"/>
      <c r="AM79" s="100"/>
      <c r="AN79" s="101"/>
      <c r="AO79" s="128">
        <f>AO76/AO73</f>
        <v>1411.2368421052631</v>
      </c>
      <c r="AP79" s="128"/>
      <c r="AQ79" s="128"/>
      <c r="AR79" s="128"/>
      <c r="AS79" s="128"/>
      <c r="AT79" s="128"/>
      <c r="AU79" s="128"/>
      <c r="AV79" s="128"/>
      <c r="AW79" s="128">
        <f>AW76/AW73</f>
        <v>3009.8157894736842</v>
      </c>
      <c r="AX79" s="128"/>
      <c r="AY79" s="128"/>
      <c r="AZ79" s="128"/>
      <c r="BA79" s="128"/>
      <c r="BB79" s="128"/>
      <c r="BC79" s="128"/>
      <c r="BD79" s="128"/>
      <c r="BE79" s="128">
        <f t="shared" ref="BE79" si="4">AW79</f>
        <v>3009.8157894736842</v>
      </c>
      <c r="BF79" s="128"/>
      <c r="BG79" s="128"/>
      <c r="BH79" s="128"/>
      <c r="BI79" s="128"/>
      <c r="BJ79" s="128"/>
      <c r="BK79" s="128"/>
      <c r="BL79" s="128"/>
    </row>
    <row r="80" spans="1:79" s="4" customFormat="1" ht="12.75" customHeight="1" x14ac:dyDescent="0.2">
      <c r="A80" s="121">
        <v>0</v>
      </c>
      <c r="B80" s="121"/>
      <c r="C80" s="121"/>
      <c r="D80" s="121"/>
      <c r="E80" s="121"/>
      <c r="F80" s="121"/>
      <c r="G80" s="177" t="s">
        <v>74</v>
      </c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8"/>
      <c r="Z80" s="121"/>
      <c r="AA80" s="121"/>
      <c r="AB80" s="121"/>
      <c r="AC80" s="121"/>
      <c r="AD80" s="121"/>
      <c r="AE80" s="179"/>
      <c r="AF80" s="179"/>
      <c r="AG80" s="179"/>
      <c r="AH80" s="179"/>
      <c r="AI80" s="179"/>
      <c r="AJ80" s="179"/>
      <c r="AK80" s="179"/>
      <c r="AL80" s="179"/>
      <c r="AM80" s="179"/>
      <c r="AN80" s="18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  <c r="BJ80" s="120"/>
      <c r="BK80" s="120"/>
      <c r="BL80" s="120"/>
    </row>
    <row r="81" spans="1:64" ht="25.5" customHeight="1" x14ac:dyDescent="0.2">
      <c r="A81" s="99">
        <v>0</v>
      </c>
      <c r="B81" s="99"/>
      <c r="C81" s="99"/>
      <c r="D81" s="99"/>
      <c r="E81" s="99"/>
      <c r="F81" s="99"/>
      <c r="G81" s="161" t="s">
        <v>181</v>
      </c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4"/>
      <c r="Z81" s="99" t="s">
        <v>159</v>
      </c>
      <c r="AA81" s="99"/>
      <c r="AB81" s="99"/>
      <c r="AC81" s="99"/>
      <c r="AD81" s="99"/>
      <c r="AE81" s="100" t="s">
        <v>73</v>
      </c>
      <c r="AF81" s="100"/>
      <c r="AG81" s="100"/>
      <c r="AH81" s="100"/>
      <c r="AI81" s="100"/>
      <c r="AJ81" s="100"/>
      <c r="AK81" s="100"/>
      <c r="AL81" s="100"/>
      <c r="AM81" s="100"/>
      <c r="AN81" s="101"/>
      <c r="AO81" s="128">
        <v>100</v>
      </c>
      <c r="AP81" s="128"/>
      <c r="AQ81" s="128"/>
      <c r="AR81" s="128"/>
      <c r="AS81" s="128"/>
      <c r="AT81" s="128"/>
      <c r="AU81" s="128"/>
      <c r="AV81" s="128"/>
      <c r="AW81" s="128">
        <v>100</v>
      </c>
      <c r="AX81" s="128"/>
      <c r="AY81" s="128"/>
      <c r="AZ81" s="128"/>
      <c r="BA81" s="128"/>
      <c r="BB81" s="128"/>
      <c r="BC81" s="128"/>
      <c r="BD81" s="128"/>
      <c r="BE81" s="128">
        <v>100</v>
      </c>
      <c r="BF81" s="128"/>
      <c r="BG81" s="128"/>
      <c r="BH81" s="128"/>
      <c r="BI81" s="128"/>
      <c r="BJ81" s="128"/>
      <c r="BK81" s="128"/>
      <c r="BL81" s="128"/>
    </row>
    <row r="82" spans="1:64" x14ac:dyDescent="0.2"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4" spans="1:64" ht="16.5" customHeight="1" x14ac:dyDescent="0.2">
      <c r="A84" s="136" t="s">
        <v>79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5"/>
      <c r="AO84" s="139" t="s">
        <v>81</v>
      </c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</row>
    <row r="85" spans="1:64" x14ac:dyDescent="0.2">
      <c r="W85" s="131" t="s">
        <v>5</v>
      </c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O85" s="131" t="s">
        <v>63</v>
      </c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</row>
    <row r="86" spans="1:64" ht="15.75" customHeight="1" x14ac:dyDescent="0.2">
      <c r="A86" s="85" t="s">
        <v>3</v>
      </c>
      <c r="B86" s="85"/>
      <c r="C86" s="85"/>
      <c r="D86" s="85"/>
      <c r="E86" s="85"/>
      <c r="F86" s="85"/>
    </row>
    <row r="87" spans="1:64" ht="13.15" customHeight="1" x14ac:dyDescent="0.2">
      <c r="A87" s="73" t="s">
        <v>78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</row>
    <row r="88" spans="1:64" x14ac:dyDescent="0.2">
      <c r="A88" s="135" t="s">
        <v>46</v>
      </c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</row>
    <row r="89" spans="1:64" ht="10.5" customHeight="1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</row>
    <row r="90" spans="1:64" ht="15.75" customHeight="1" x14ac:dyDescent="0.2">
      <c r="A90" s="136" t="s">
        <v>80</v>
      </c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5"/>
      <c r="AO90" s="139" t="s">
        <v>246</v>
      </c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</row>
    <row r="91" spans="1:64" x14ac:dyDescent="0.2">
      <c r="W91" s="131" t="s">
        <v>5</v>
      </c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O91" s="131" t="s">
        <v>63</v>
      </c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</row>
    <row r="92" spans="1:64" x14ac:dyDescent="0.2">
      <c r="A92" s="129"/>
      <c r="B92" s="130"/>
      <c r="C92" s="130"/>
      <c r="D92" s="130"/>
      <c r="E92" s="130"/>
      <c r="F92" s="130"/>
      <c r="G92" s="130"/>
      <c r="H92" s="130"/>
    </row>
    <row r="93" spans="1:64" x14ac:dyDescent="0.2">
      <c r="A93" s="131" t="s">
        <v>44</v>
      </c>
      <c r="B93" s="131"/>
      <c r="C93" s="131"/>
      <c r="D93" s="131"/>
      <c r="E93" s="131"/>
      <c r="F93" s="131"/>
      <c r="G93" s="131"/>
      <c r="H93" s="131"/>
      <c r="I93" s="57"/>
      <c r="J93" s="57"/>
      <c r="K93" s="57"/>
      <c r="L93" s="57"/>
      <c r="M93" s="57"/>
      <c r="N93" s="57"/>
      <c r="O93" s="57"/>
      <c r="P93" s="57"/>
      <c r="Q93" s="57"/>
    </row>
    <row r="94" spans="1:64" x14ac:dyDescent="0.2">
      <c r="A94" s="1" t="s">
        <v>45</v>
      </c>
    </row>
  </sheetData>
  <mergeCells count="257">
    <mergeCell ref="BE79:BL79"/>
    <mergeCell ref="A71:F71"/>
    <mergeCell ref="G71:Y71"/>
    <mergeCell ref="Z71:AD71"/>
    <mergeCell ref="AE71:AN71"/>
    <mergeCell ref="AO71:AV71"/>
    <mergeCell ref="AW71:BD71"/>
    <mergeCell ref="BE71:BL71"/>
    <mergeCell ref="AE73:AN73"/>
    <mergeCell ref="AO73:AV73"/>
    <mergeCell ref="AW73:BD73"/>
    <mergeCell ref="BE73:BL7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92:H92"/>
    <mergeCell ref="A93:H93"/>
    <mergeCell ref="A32:F32"/>
    <mergeCell ref="G32:BL32"/>
    <mergeCell ref="A53:C53"/>
    <mergeCell ref="D53:AB53"/>
    <mergeCell ref="AC53:AJ53"/>
    <mergeCell ref="AK53:AR53"/>
    <mergeCell ref="AS53:AZ53"/>
    <mergeCell ref="A73:F7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G73:Y73"/>
    <mergeCell ref="Z73:AD73"/>
    <mergeCell ref="A72:F72"/>
    <mergeCell ref="G72:Y72"/>
    <mergeCell ref="Z72:AD72"/>
    <mergeCell ref="AE72:AN72"/>
    <mergeCell ref="AO72:AV72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2:C52"/>
    <mergeCell ref="D52:AB52"/>
    <mergeCell ref="AC52:AJ52"/>
    <mergeCell ref="AK52:AR52"/>
    <mergeCell ref="AS52:AZ52"/>
    <mergeCell ref="A54:C54"/>
    <mergeCell ref="D54:AB54"/>
    <mergeCell ref="AC54:AJ54"/>
    <mergeCell ref="AK54:AR54"/>
    <mergeCell ref="AS54:AZ5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3:F33"/>
    <mergeCell ref="G33:BL33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8:L68 G81 G77:G79 G69:G70 G73">
    <cfRule type="cellIs" dxfId="44" priority="6" stopIfTrue="1" operator="equal">
      <formula>$G67</formula>
    </cfRule>
  </conditionalFormatting>
  <conditionalFormatting sqref="G75:G76">
    <cfRule type="cellIs" dxfId="43" priority="4" stopIfTrue="1" operator="equal">
      <formula>$G74</formula>
    </cfRule>
  </conditionalFormatting>
  <conditionalFormatting sqref="D52:D53">
    <cfRule type="cellIs" dxfId="42" priority="5" stopIfTrue="1" operator="equal">
      <formula>$D51</formula>
    </cfRule>
  </conditionalFormatting>
  <conditionalFormatting sqref="D54">
    <cfRule type="cellIs" dxfId="41" priority="7" stopIfTrue="1" operator="equal">
      <formula>$D52</formula>
    </cfRule>
  </conditionalFormatting>
  <conditionalFormatting sqref="A68:F70 A73 A74:F81 A72:F72">
    <cfRule type="cellIs" dxfId="40" priority="8" stopIfTrue="1" operator="equal">
      <formula>0</formula>
    </cfRule>
  </conditionalFormatting>
  <conditionalFormatting sqref="G74 G80 G72">
    <cfRule type="cellIs" dxfId="39" priority="107" stopIfTrue="1" operator="equal">
      <formula>$G70</formula>
    </cfRule>
  </conditionalFormatting>
  <conditionalFormatting sqref="G71">
    <cfRule type="cellIs" dxfId="38" priority="1" stopIfTrue="1" operator="equal">
      <formula>$G70</formula>
    </cfRule>
  </conditionalFormatting>
  <conditionalFormatting sqref="A71">
    <cfRule type="cellIs" dxfId="37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0FB1-4008-4FB5-8F0A-1336D674D5E8}">
  <sheetPr>
    <pageSetUpPr fitToPage="1"/>
  </sheetPr>
  <dimension ref="A1:CA90"/>
  <sheetViews>
    <sheetView topLeftCell="A47" workbookViewId="0">
      <selection activeCell="A47"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185" t="s">
        <v>20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8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7"/>
      <c r="AU13" s="80" t="s">
        <v>82</v>
      </c>
      <c r="AV13" s="81"/>
      <c r="AW13" s="81"/>
      <c r="AX13" s="81"/>
      <c r="AY13" s="81"/>
      <c r="AZ13" s="81"/>
      <c r="BA13" s="81"/>
      <c r="BB13" s="81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32" customFormat="1" ht="24" customHeight="1" x14ac:dyDescent="0.2">
      <c r="A14" s="2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3"/>
      <c r="AU14" s="78" t="s">
        <v>53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s="32" customFormat="1" x14ac:dyDescent="0.2"/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8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7"/>
      <c r="AU16" s="80" t="s">
        <v>82</v>
      </c>
      <c r="AV16" s="81"/>
      <c r="AW16" s="81"/>
      <c r="AX16" s="81"/>
      <c r="AY16" s="81"/>
      <c r="AZ16" s="81"/>
      <c r="BA16" s="81"/>
      <c r="BB16" s="81"/>
      <c r="BC16" s="55"/>
      <c r="BD16" s="55"/>
      <c r="BE16" s="55"/>
      <c r="BF16" s="55"/>
      <c r="BG16" s="55"/>
      <c r="BH16" s="55"/>
      <c r="BI16" s="55"/>
      <c r="BJ16" s="55"/>
      <c r="BK16" s="55"/>
      <c r="BL16" s="56"/>
      <c r="BP16" s="55"/>
      <c r="BQ16" s="55"/>
      <c r="BR16" s="55"/>
      <c r="BS16" s="55"/>
      <c r="BT16" s="55"/>
      <c r="BU16" s="55"/>
      <c r="BV16" s="55"/>
      <c r="BW16" s="55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3"/>
      <c r="AU17" s="78" t="s">
        <v>53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s="32" customFormat="1" x14ac:dyDescent="0.2"/>
    <row r="19" spans="1:79" s="32" customFormat="1" ht="59.25" customHeight="1" x14ac:dyDescent="0.2">
      <c r="A19" s="20" t="s">
        <v>52</v>
      </c>
      <c r="B19" s="80" t="s">
        <v>221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>
        <v>1181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55"/>
      <c r="AA19" s="80" t="s">
        <v>171</v>
      </c>
      <c r="AB19" s="81"/>
      <c r="AC19" s="81"/>
      <c r="AD19" s="81"/>
      <c r="AE19" s="81"/>
      <c r="AF19" s="81"/>
      <c r="AG19" s="81"/>
      <c r="AH19" s="81"/>
      <c r="AI19" s="81"/>
      <c r="AJ19" s="55"/>
      <c r="AK19" s="88" t="s">
        <v>222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/>
      <c r="BE19" s="80" t="s">
        <v>83</v>
      </c>
      <c r="BF19" s="81"/>
      <c r="BG19" s="81"/>
      <c r="BH19" s="81"/>
      <c r="BI19" s="81"/>
      <c r="BJ19" s="81"/>
      <c r="BK19" s="81"/>
      <c r="BL19" s="81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2"/>
      <c r="AK20" s="186" t="s">
        <v>57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22"/>
      <c r="BE20" s="78" t="s">
        <v>58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68300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AC54</f>
        <v>68300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f>AK54</f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73.25" customHeight="1" x14ac:dyDescent="0.2">
      <c r="A26" s="89" t="s">
        <v>209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15" customHeight="1" x14ac:dyDescent="0.2">
      <c r="A32" s="99">
        <v>1</v>
      </c>
      <c r="B32" s="99"/>
      <c r="C32" s="99"/>
      <c r="D32" s="99"/>
      <c r="E32" s="99"/>
      <c r="F32" s="99"/>
      <c r="G32" s="113" t="s">
        <v>224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7.25" customHeight="1" x14ac:dyDescent="0.2">
      <c r="A33" s="99"/>
      <c r="B33" s="99"/>
      <c r="C33" s="99"/>
      <c r="D33" s="99"/>
      <c r="E33" s="99"/>
      <c r="F33" s="99"/>
      <c r="G33" s="113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47</v>
      </c>
    </row>
    <row r="34" spans="1:79" ht="12.7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5.95" customHeight="1" x14ac:dyDescent="0.2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34.5" customHeight="1" x14ac:dyDescent="0.2">
      <c r="A36" s="89" t="s">
        <v>223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5.75" customHeight="1" x14ac:dyDescent="0.2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27.75" customHeight="1" x14ac:dyDescent="0.2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95">
        <v>1</v>
      </c>
      <c r="B40" s="95"/>
      <c r="C40" s="95"/>
      <c r="D40" s="95"/>
      <c r="E40" s="95"/>
      <c r="F40" s="95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99" t="s">
        <v>6</v>
      </c>
      <c r="B41" s="99"/>
      <c r="C41" s="99"/>
      <c r="D41" s="99"/>
      <c r="E41" s="99"/>
      <c r="F41" s="99"/>
      <c r="G41" s="101" t="s">
        <v>7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3"/>
      <c r="CA41" s="1" t="s">
        <v>11</v>
      </c>
    </row>
    <row r="42" spans="1:79" ht="12.75" customHeight="1" x14ac:dyDescent="0.2">
      <c r="A42" s="99">
        <v>1</v>
      </c>
      <c r="B42" s="99"/>
      <c r="C42" s="99"/>
      <c r="D42" s="99"/>
      <c r="E42" s="99"/>
      <c r="F42" s="99"/>
      <c r="G42" s="113" t="s">
        <v>225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  <c r="CA42" s="1" t="s">
        <v>12</v>
      </c>
    </row>
    <row r="43" spans="1:79" ht="12.75" customHeight="1" x14ac:dyDescent="0.2">
      <c r="A43" s="99">
        <v>2</v>
      </c>
      <c r="B43" s="99"/>
      <c r="C43" s="99"/>
      <c r="D43" s="99"/>
      <c r="E43" s="99"/>
      <c r="F43" s="99"/>
      <c r="G43" s="113" t="s">
        <v>177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ht="12.75" customHeight="1" x14ac:dyDescent="0.2">
      <c r="A44" s="99"/>
      <c r="B44" s="99"/>
      <c r="C44" s="99"/>
      <c r="D44" s="99"/>
      <c r="E44" s="99"/>
      <c r="F44" s="99"/>
      <c r="G44" s="113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</row>
    <row r="46" spans="1:79" ht="15.75" customHeight="1" x14ac:dyDescent="0.2">
      <c r="A46" s="90" t="s">
        <v>40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79" ht="15" customHeight="1" x14ac:dyDescent="0.2">
      <c r="A47" s="106" t="s">
        <v>84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44"/>
      <c r="BB47" s="44"/>
      <c r="BC47" s="44"/>
      <c r="BD47" s="44"/>
      <c r="BE47" s="44"/>
      <c r="BF47" s="44"/>
      <c r="BG47" s="44"/>
      <c r="BH47" s="44"/>
      <c r="BI47" s="6"/>
      <c r="BJ47" s="6"/>
      <c r="BK47" s="6"/>
      <c r="BL47" s="6"/>
    </row>
    <row r="48" spans="1:79" ht="15.95" customHeight="1" x14ac:dyDescent="0.2">
      <c r="A48" s="95" t="s">
        <v>27</v>
      </c>
      <c r="B48" s="95"/>
      <c r="C48" s="95"/>
      <c r="D48" s="107" t="s">
        <v>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28</v>
      </c>
      <c r="AD48" s="95"/>
      <c r="AE48" s="95"/>
      <c r="AF48" s="95"/>
      <c r="AG48" s="95"/>
      <c r="AH48" s="95"/>
      <c r="AI48" s="95"/>
      <c r="AJ48" s="95"/>
      <c r="AK48" s="95" t="s">
        <v>29</v>
      </c>
      <c r="AL48" s="95"/>
      <c r="AM48" s="95"/>
      <c r="AN48" s="95"/>
      <c r="AO48" s="95"/>
      <c r="AP48" s="95"/>
      <c r="AQ48" s="95"/>
      <c r="AR48" s="95"/>
      <c r="AS48" s="95" t="s">
        <v>26</v>
      </c>
      <c r="AT48" s="95"/>
      <c r="AU48" s="95"/>
      <c r="AV48" s="95"/>
      <c r="AW48" s="95"/>
      <c r="AX48" s="95"/>
      <c r="AY48" s="95"/>
      <c r="AZ48" s="95"/>
      <c r="BA48" s="8"/>
      <c r="BB48" s="8"/>
      <c r="BC48" s="8"/>
      <c r="BD48" s="8"/>
      <c r="BE48" s="8"/>
      <c r="BF48" s="8"/>
      <c r="BG48" s="8"/>
      <c r="BH48" s="8"/>
    </row>
    <row r="49" spans="1:79" ht="29.1" customHeight="1" x14ac:dyDescent="0.2">
      <c r="A49" s="95"/>
      <c r="B49" s="95"/>
      <c r="C49" s="95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8"/>
      <c r="BB49" s="8"/>
      <c r="BC49" s="8"/>
      <c r="BD49" s="8"/>
      <c r="BE49" s="8"/>
      <c r="BF49" s="8"/>
      <c r="BG49" s="8"/>
      <c r="BH49" s="8"/>
    </row>
    <row r="50" spans="1:79" ht="15.75" x14ac:dyDescent="0.2">
      <c r="A50" s="95">
        <v>1</v>
      </c>
      <c r="B50" s="95"/>
      <c r="C50" s="95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95">
        <v>3</v>
      </c>
      <c r="AD50" s="95"/>
      <c r="AE50" s="95"/>
      <c r="AF50" s="95"/>
      <c r="AG50" s="95"/>
      <c r="AH50" s="95"/>
      <c r="AI50" s="95"/>
      <c r="AJ50" s="95"/>
      <c r="AK50" s="95">
        <v>4</v>
      </c>
      <c r="AL50" s="95"/>
      <c r="AM50" s="95"/>
      <c r="AN50" s="95"/>
      <c r="AO50" s="95"/>
      <c r="AP50" s="95"/>
      <c r="AQ50" s="95"/>
      <c r="AR50" s="95"/>
      <c r="AS50" s="95">
        <v>5</v>
      </c>
      <c r="AT50" s="95"/>
      <c r="AU50" s="95"/>
      <c r="AV50" s="95"/>
      <c r="AW50" s="95"/>
      <c r="AX50" s="95"/>
      <c r="AY50" s="95"/>
      <c r="AZ50" s="95"/>
      <c r="BA50" s="8"/>
      <c r="BB50" s="8"/>
      <c r="BC50" s="8"/>
      <c r="BD50" s="8"/>
      <c r="BE50" s="8"/>
      <c r="BF50" s="8"/>
      <c r="BG50" s="8"/>
      <c r="BH50" s="8"/>
    </row>
    <row r="51" spans="1:79" s="4" customFormat="1" ht="12.75" hidden="1" customHeight="1" x14ac:dyDescent="0.2">
      <c r="A51" s="99" t="s">
        <v>6</v>
      </c>
      <c r="B51" s="99"/>
      <c r="C51" s="99"/>
      <c r="D51" s="65" t="s">
        <v>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117" t="s">
        <v>8</v>
      </c>
      <c r="AD51" s="117"/>
      <c r="AE51" s="117"/>
      <c r="AF51" s="117"/>
      <c r="AG51" s="117"/>
      <c r="AH51" s="117"/>
      <c r="AI51" s="117"/>
      <c r="AJ51" s="117"/>
      <c r="AK51" s="117" t="s">
        <v>9</v>
      </c>
      <c r="AL51" s="117"/>
      <c r="AM51" s="117"/>
      <c r="AN51" s="117"/>
      <c r="AO51" s="117"/>
      <c r="AP51" s="117"/>
      <c r="AQ51" s="117"/>
      <c r="AR51" s="117"/>
      <c r="AS51" s="99" t="s">
        <v>10</v>
      </c>
      <c r="AT51" s="117"/>
      <c r="AU51" s="117"/>
      <c r="AV51" s="117"/>
      <c r="AW51" s="117"/>
      <c r="AX51" s="117"/>
      <c r="AY51" s="117"/>
      <c r="AZ51" s="117"/>
      <c r="BA51" s="45"/>
      <c r="BB51" s="46"/>
      <c r="BC51" s="46"/>
      <c r="BD51" s="46"/>
      <c r="BE51" s="46"/>
      <c r="BF51" s="46"/>
      <c r="BG51" s="46"/>
      <c r="BH51" s="46"/>
      <c r="CA51" s="4" t="s">
        <v>13</v>
      </c>
    </row>
    <row r="52" spans="1:79" ht="83.25" customHeight="1" x14ac:dyDescent="0.2">
      <c r="A52" s="99">
        <v>1</v>
      </c>
      <c r="B52" s="99"/>
      <c r="C52" s="99"/>
      <c r="D52" s="113" t="s">
        <v>226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128">
        <v>68300</v>
      </c>
      <c r="AD52" s="128"/>
      <c r="AE52" s="128"/>
      <c r="AF52" s="128"/>
      <c r="AG52" s="128"/>
      <c r="AH52" s="128"/>
      <c r="AI52" s="128"/>
      <c r="AJ52" s="128"/>
      <c r="AK52" s="128">
        <v>0</v>
      </c>
      <c r="AL52" s="128"/>
      <c r="AM52" s="128"/>
      <c r="AN52" s="128"/>
      <c r="AO52" s="128"/>
      <c r="AP52" s="128"/>
      <c r="AQ52" s="128"/>
      <c r="AR52" s="128"/>
      <c r="AS52" s="128">
        <f>AC52+AK52</f>
        <v>68300</v>
      </c>
      <c r="AT52" s="128"/>
      <c r="AU52" s="128"/>
      <c r="AV52" s="128"/>
      <c r="AW52" s="128"/>
      <c r="AX52" s="128"/>
      <c r="AY52" s="128"/>
      <c r="AZ52" s="128"/>
      <c r="BA52" s="47"/>
      <c r="BB52" s="47"/>
      <c r="BC52" s="47"/>
      <c r="BD52" s="47"/>
      <c r="BE52" s="47"/>
      <c r="BF52" s="47"/>
      <c r="BG52" s="47"/>
      <c r="BH52" s="47"/>
      <c r="CA52" s="1" t="s">
        <v>14</v>
      </c>
    </row>
    <row r="53" spans="1:79" x14ac:dyDescent="0.2">
      <c r="A53" s="99"/>
      <c r="B53" s="99"/>
      <c r="C53" s="99"/>
      <c r="D53" s="113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47"/>
      <c r="BB53" s="47"/>
      <c r="BC53" s="47"/>
      <c r="BD53" s="47"/>
      <c r="BE53" s="47"/>
      <c r="BF53" s="47"/>
      <c r="BG53" s="47"/>
      <c r="BH53" s="47"/>
    </row>
    <row r="54" spans="1:79" s="4" customFormat="1" x14ac:dyDescent="0.2">
      <c r="A54" s="121"/>
      <c r="B54" s="121"/>
      <c r="C54" s="121"/>
      <c r="D54" s="181" t="s">
        <v>65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4"/>
      <c r="AC54" s="120">
        <f>SUM(AC52:AJ53)</f>
        <v>68300</v>
      </c>
      <c r="AD54" s="120"/>
      <c r="AE54" s="120"/>
      <c r="AF54" s="120"/>
      <c r="AG54" s="120"/>
      <c r="AH54" s="120"/>
      <c r="AI54" s="120"/>
      <c r="AJ54" s="120"/>
      <c r="AK54" s="120">
        <f t="shared" ref="AK54" si="0">SUM(AK52:AR53)</f>
        <v>0</v>
      </c>
      <c r="AL54" s="120"/>
      <c r="AM54" s="120"/>
      <c r="AN54" s="120"/>
      <c r="AO54" s="120"/>
      <c r="AP54" s="120"/>
      <c r="AQ54" s="120"/>
      <c r="AR54" s="120"/>
      <c r="AS54" s="120">
        <f t="shared" ref="AS54" si="1">SUM(AS52:AZ53)</f>
        <v>68300</v>
      </c>
      <c r="AT54" s="120"/>
      <c r="AU54" s="120"/>
      <c r="AV54" s="120"/>
      <c r="AW54" s="120"/>
      <c r="AX54" s="120"/>
      <c r="AY54" s="120"/>
      <c r="AZ54" s="120"/>
      <c r="BA54" s="48"/>
      <c r="BB54" s="48"/>
      <c r="BC54" s="48"/>
      <c r="BD54" s="48"/>
      <c r="BE54" s="48"/>
      <c r="BF54" s="48"/>
      <c r="BG54" s="48"/>
      <c r="BH54" s="48"/>
    </row>
    <row r="56" spans="1:79" ht="15.75" customHeight="1" x14ac:dyDescent="0.2">
      <c r="A56" s="72" t="s">
        <v>41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 x14ac:dyDescent="0.2">
      <c r="A57" s="106" t="s">
        <v>84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95" t="s">
        <v>27</v>
      </c>
      <c r="B58" s="95"/>
      <c r="C58" s="95"/>
      <c r="D58" s="107" t="s">
        <v>33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95" t="s">
        <v>28</v>
      </c>
      <c r="AC58" s="95"/>
      <c r="AD58" s="95"/>
      <c r="AE58" s="95"/>
      <c r="AF58" s="95"/>
      <c r="AG58" s="95"/>
      <c r="AH58" s="95"/>
      <c r="AI58" s="95"/>
      <c r="AJ58" s="95" t="s">
        <v>29</v>
      </c>
      <c r="AK58" s="95"/>
      <c r="AL58" s="95"/>
      <c r="AM58" s="95"/>
      <c r="AN58" s="95"/>
      <c r="AO58" s="95"/>
      <c r="AP58" s="95"/>
      <c r="AQ58" s="95"/>
      <c r="AR58" s="95" t="s">
        <v>26</v>
      </c>
      <c r="AS58" s="95"/>
      <c r="AT58" s="95"/>
      <c r="AU58" s="95"/>
      <c r="AV58" s="95"/>
      <c r="AW58" s="95"/>
      <c r="AX58" s="95"/>
      <c r="AY58" s="95"/>
    </row>
    <row r="59" spans="1:79" ht="29.1" customHeight="1" x14ac:dyDescent="0.2">
      <c r="A59" s="95"/>
      <c r="B59" s="95"/>
      <c r="C59" s="95"/>
      <c r="D59" s="11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</row>
    <row r="60" spans="1:79" ht="15.75" customHeight="1" x14ac:dyDescent="0.2">
      <c r="A60" s="95">
        <v>1</v>
      </c>
      <c r="B60" s="95"/>
      <c r="C60" s="95"/>
      <c r="D60" s="114">
        <v>2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95">
        <v>3</v>
      </c>
      <c r="AC60" s="95"/>
      <c r="AD60" s="95"/>
      <c r="AE60" s="95"/>
      <c r="AF60" s="95"/>
      <c r="AG60" s="95"/>
      <c r="AH60" s="95"/>
      <c r="AI60" s="95"/>
      <c r="AJ60" s="95">
        <v>4</v>
      </c>
      <c r="AK60" s="95"/>
      <c r="AL60" s="95"/>
      <c r="AM60" s="95"/>
      <c r="AN60" s="95"/>
      <c r="AO60" s="95"/>
      <c r="AP60" s="95"/>
      <c r="AQ60" s="95"/>
      <c r="AR60" s="95">
        <v>5</v>
      </c>
      <c r="AS60" s="95"/>
      <c r="AT60" s="95"/>
      <c r="AU60" s="95"/>
      <c r="AV60" s="95"/>
      <c r="AW60" s="95"/>
      <c r="AX60" s="95"/>
      <c r="AY60" s="95"/>
    </row>
    <row r="61" spans="1:79" ht="12.75" hidden="1" customHeight="1" x14ac:dyDescent="0.2">
      <c r="A61" s="99" t="s">
        <v>6</v>
      </c>
      <c r="B61" s="99"/>
      <c r="C61" s="99"/>
      <c r="D61" s="101" t="s">
        <v>7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117" t="s">
        <v>8</v>
      </c>
      <c r="AC61" s="117"/>
      <c r="AD61" s="117"/>
      <c r="AE61" s="117"/>
      <c r="AF61" s="117"/>
      <c r="AG61" s="117"/>
      <c r="AH61" s="117"/>
      <c r="AI61" s="117"/>
      <c r="AJ61" s="117" t="s">
        <v>9</v>
      </c>
      <c r="AK61" s="117"/>
      <c r="AL61" s="117"/>
      <c r="AM61" s="117"/>
      <c r="AN61" s="117"/>
      <c r="AO61" s="117"/>
      <c r="AP61" s="117"/>
      <c r="AQ61" s="117"/>
      <c r="AR61" s="117" t="s">
        <v>10</v>
      </c>
      <c r="AS61" s="117"/>
      <c r="AT61" s="117"/>
      <c r="AU61" s="117"/>
      <c r="AV61" s="117"/>
      <c r="AW61" s="117"/>
      <c r="AX61" s="117"/>
      <c r="AY61" s="117"/>
      <c r="CA61" s="1" t="s">
        <v>15</v>
      </c>
    </row>
    <row r="62" spans="1:79" s="4" customFormat="1" ht="12.75" customHeight="1" x14ac:dyDescent="0.2">
      <c r="A62" s="121"/>
      <c r="B62" s="121"/>
      <c r="C62" s="121"/>
      <c r="D62" s="180" t="s">
        <v>26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9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>
        <f>AB62+AJ62</f>
        <v>0</v>
      </c>
      <c r="AS62" s="120"/>
      <c r="AT62" s="120"/>
      <c r="AU62" s="120"/>
      <c r="AV62" s="120"/>
      <c r="AW62" s="120"/>
      <c r="AX62" s="120"/>
      <c r="AY62" s="120"/>
      <c r="CA62" s="4" t="s">
        <v>16</v>
      </c>
    </row>
    <row r="64" spans="1:79" ht="15.75" customHeight="1" x14ac:dyDescent="0.2">
      <c r="A64" s="90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30" customHeight="1" x14ac:dyDescent="0.2">
      <c r="A65" s="95" t="s">
        <v>27</v>
      </c>
      <c r="B65" s="95"/>
      <c r="C65" s="95"/>
      <c r="D65" s="95"/>
      <c r="E65" s="95"/>
      <c r="F65" s="95"/>
      <c r="G65" s="114" t="s">
        <v>43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5" t="s">
        <v>2</v>
      </c>
      <c r="AA65" s="95"/>
      <c r="AB65" s="95"/>
      <c r="AC65" s="95"/>
      <c r="AD65" s="95"/>
      <c r="AE65" s="95" t="s">
        <v>1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114" t="s">
        <v>28</v>
      </c>
      <c r="AP65" s="115"/>
      <c r="AQ65" s="115"/>
      <c r="AR65" s="115"/>
      <c r="AS65" s="115"/>
      <c r="AT65" s="115"/>
      <c r="AU65" s="115"/>
      <c r="AV65" s="116"/>
      <c r="AW65" s="114" t="s">
        <v>29</v>
      </c>
      <c r="AX65" s="115"/>
      <c r="AY65" s="115"/>
      <c r="AZ65" s="115"/>
      <c r="BA65" s="115"/>
      <c r="BB65" s="115"/>
      <c r="BC65" s="115"/>
      <c r="BD65" s="116"/>
      <c r="BE65" s="114" t="s">
        <v>26</v>
      </c>
      <c r="BF65" s="115"/>
      <c r="BG65" s="115"/>
      <c r="BH65" s="115"/>
      <c r="BI65" s="115"/>
      <c r="BJ65" s="115"/>
      <c r="BK65" s="115"/>
      <c r="BL65" s="116"/>
    </row>
    <row r="66" spans="1:79" ht="15.75" customHeight="1" x14ac:dyDescent="0.2">
      <c r="A66" s="95">
        <v>1</v>
      </c>
      <c r="B66" s="95"/>
      <c r="C66" s="95"/>
      <c r="D66" s="95"/>
      <c r="E66" s="95"/>
      <c r="F66" s="95"/>
      <c r="G66" s="114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5">
        <v>3</v>
      </c>
      <c r="AA66" s="95"/>
      <c r="AB66" s="95"/>
      <c r="AC66" s="95"/>
      <c r="AD66" s="95"/>
      <c r="AE66" s="95">
        <v>4</v>
      </c>
      <c r="AF66" s="95"/>
      <c r="AG66" s="95"/>
      <c r="AH66" s="95"/>
      <c r="AI66" s="95"/>
      <c r="AJ66" s="95"/>
      <c r="AK66" s="95"/>
      <c r="AL66" s="95"/>
      <c r="AM66" s="95"/>
      <c r="AN66" s="95"/>
      <c r="AO66" s="95">
        <v>5</v>
      </c>
      <c r="AP66" s="95"/>
      <c r="AQ66" s="95"/>
      <c r="AR66" s="95"/>
      <c r="AS66" s="95"/>
      <c r="AT66" s="95"/>
      <c r="AU66" s="95"/>
      <c r="AV66" s="95"/>
      <c r="AW66" s="95">
        <v>6</v>
      </c>
      <c r="AX66" s="95"/>
      <c r="AY66" s="95"/>
      <c r="AZ66" s="95"/>
      <c r="BA66" s="95"/>
      <c r="BB66" s="95"/>
      <c r="BC66" s="95"/>
      <c r="BD66" s="95"/>
      <c r="BE66" s="95">
        <v>7</v>
      </c>
      <c r="BF66" s="95"/>
      <c r="BG66" s="95"/>
      <c r="BH66" s="95"/>
      <c r="BI66" s="95"/>
      <c r="BJ66" s="95"/>
      <c r="BK66" s="95"/>
      <c r="BL66" s="95"/>
    </row>
    <row r="67" spans="1:79" ht="12.75" hidden="1" customHeight="1" x14ac:dyDescent="0.2">
      <c r="A67" s="99" t="s">
        <v>32</v>
      </c>
      <c r="B67" s="99"/>
      <c r="C67" s="99"/>
      <c r="D67" s="99"/>
      <c r="E67" s="99"/>
      <c r="F67" s="99"/>
      <c r="G67" s="101" t="s">
        <v>7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9" t="s">
        <v>19</v>
      </c>
      <c r="AA67" s="99"/>
      <c r="AB67" s="99"/>
      <c r="AC67" s="99"/>
      <c r="AD67" s="99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117" t="s">
        <v>8</v>
      </c>
      <c r="AP67" s="117"/>
      <c r="AQ67" s="117"/>
      <c r="AR67" s="117"/>
      <c r="AS67" s="117"/>
      <c r="AT67" s="117"/>
      <c r="AU67" s="117"/>
      <c r="AV67" s="117"/>
      <c r="AW67" s="117" t="s">
        <v>30</v>
      </c>
      <c r="AX67" s="117"/>
      <c r="AY67" s="117"/>
      <c r="AZ67" s="117"/>
      <c r="BA67" s="117"/>
      <c r="BB67" s="117"/>
      <c r="BC67" s="117"/>
      <c r="BD67" s="117"/>
      <c r="BE67" s="117" t="s">
        <v>67</v>
      </c>
      <c r="BF67" s="117"/>
      <c r="BG67" s="117"/>
      <c r="BH67" s="117"/>
      <c r="BI67" s="117"/>
      <c r="BJ67" s="117"/>
      <c r="BK67" s="117"/>
      <c r="BL67" s="117"/>
      <c r="CA67" s="1" t="s">
        <v>17</v>
      </c>
    </row>
    <row r="68" spans="1:79" s="4" customFormat="1" ht="12.75" customHeight="1" x14ac:dyDescent="0.2">
      <c r="A68" s="121">
        <v>0</v>
      </c>
      <c r="B68" s="121"/>
      <c r="C68" s="121"/>
      <c r="D68" s="121"/>
      <c r="E68" s="121"/>
      <c r="F68" s="121"/>
      <c r="G68" s="190" t="s">
        <v>66</v>
      </c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2"/>
      <c r="Z68" s="121"/>
      <c r="AA68" s="121"/>
      <c r="AB68" s="121"/>
      <c r="AC68" s="121"/>
      <c r="AD68" s="121"/>
      <c r="AE68" s="179"/>
      <c r="AF68" s="179"/>
      <c r="AG68" s="179"/>
      <c r="AH68" s="179"/>
      <c r="AI68" s="179"/>
      <c r="AJ68" s="179"/>
      <c r="AK68" s="179"/>
      <c r="AL68" s="179"/>
      <c r="AM68" s="179"/>
      <c r="AN68" s="18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CA68" s="4" t="s">
        <v>18</v>
      </c>
    </row>
    <row r="69" spans="1:79" ht="12.75" customHeight="1" x14ac:dyDescent="0.2">
      <c r="A69" s="99">
        <v>0</v>
      </c>
      <c r="B69" s="99"/>
      <c r="C69" s="99"/>
      <c r="D69" s="99"/>
      <c r="E69" s="99"/>
      <c r="F69" s="99"/>
      <c r="G69" s="161" t="s">
        <v>123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99" t="s">
        <v>68</v>
      </c>
      <c r="AA69" s="99"/>
      <c r="AB69" s="99"/>
      <c r="AC69" s="99"/>
      <c r="AD69" s="99"/>
      <c r="AE69" s="100" t="s">
        <v>93</v>
      </c>
      <c r="AF69" s="100"/>
      <c r="AG69" s="100"/>
      <c r="AH69" s="100"/>
      <c r="AI69" s="100"/>
      <c r="AJ69" s="100"/>
      <c r="AK69" s="100"/>
      <c r="AL69" s="100"/>
      <c r="AM69" s="100"/>
      <c r="AN69" s="101"/>
      <c r="AO69" s="128">
        <v>0</v>
      </c>
      <c r="AP69" s="128"/>
      <c r="AQ69" s="128"/>
      <c r="AR69" s="128"/>
      <c r="AS69" s="128"/>
      <c r="AT69" s="128"/>
      <c r="AU69" s="128"/>
      <c r="AV69" s="128"/>
      <c r="AW69" s="128">
        <v>2</v>
      </c>
      <c r="AX69" s="128"/>
      <c r="AY69" s="128"/>
      <c r="AZ69" s="128"/>
      <c r="BA69" s="128"/>
      <c r="BB69" s="128"/>
      <c r="BC69" s="128"/>
      <c r="BD69" s="128"/>
      <c r="BE69" s="128">
        <f>AW69</f>
        <v>2</v>
      </c>
      <c r="BF69" s="128"/>
      <c r="BG69" s="128"/>
      <c r="BH69" s="128"/>
      <c r="BI69" s="128"/>
      <c r="BJ69" s="128"/>
      <c r="BK69" s="128"/>
      <c r="BL69" s="128"/>
    </row>
    <row r="70" spans="1:79" ht="12.75" customHeight="1" x14ac:dyDescent="0.2">
      <c r="A70" s="99">
        <v>0</v>
      </c>
      <c r="B70" s="99"/>
      <c r="C70" s="99"/>
      <c r="D70" s="99"/>
      <c r="E70" s="99"/>
      <c r="F70" s="99"/>
      <c r="G70" s="161" t="s">
        <v>178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99" t="s">
        <v>68</v>
      </c>
      <c r="AA70" s="99"/>
      <c r="AB70" s="99"/>
      <c r="AC70" s="99"/>
      <c r="AD70" s="99"/>
      <c r="AE70" s="100" t="s">
        <v>93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128">
        <v>0</v>
      </c>
      <c r="AP70" s="128"/>
      <c r="AQ70" s="128"/>
      <c r="AR70" s="128"/>
      <c r="AS70" s="128"/>
      <c r="AT70" s="128"/>
      <c r="AU70" s="128"/>
      <c r="AV70" s="128"/>
      <c r="AW70" s="128">
        <v>8</v>
      </c>
      <c r="AX70" s="128"/>
      <c r="AY70" s="128"/>
      <c r="AZ70" s="128"/>
      <c r="BA70" s="128"/>
      <c r="BB70" s="128"/>
      <c r="BC70" s="128"/>
      <c r="BD70" s="128"/>
      <c r="BE70" s="128">
        <f t="shared" ref="BE70:BE75" si="2">AW70</f>
        <v>8</v>
      </c>
      <c r="BF70" s="128"/>
      <c r="BG70" s="128"/>
      <c r="BH70" s="128"/>
      <c r="BI70" s="128"/>
      <c r="BJ70" s="128"/>
      <c r="BK70" s="128"/>
      <c r="BL70" s="128"/>
    </row>
    <row r="71" spans="1:79" ht="12.75" customHeight="1" x14ac:dyDescent="0.2">
      <c r="A71" s="65"/>
      <c r="B71" s="66"/>
      <c r="C71" s="66"/>
      <c r="D71" s="66"/>
      <c r="E71" s="66"/>
      <c r="F71" s="67"/>
      <c r="G71" s="161" t="s">
        <v>179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99" t="s">
        <v>70</v>
      </c>
      <c r="AA71" s="99"/>
      <c r="AB71" s="99"/>
      <c r="AC71" s="99"/>
      <c r="AD71" s="99"/>
      <c r="AE71" s="100" t="s">
        <v>93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128">
        <v>0</v>
      </c>
      <c r="AP71" s="128"/>
      <c r="AQ71" s="128"/>
      <c r="AR71" s="128"/>
      <c r="AS71" s="128"/>
      <c r="AT71" s="128"/>
      <c r="AU71" s="128"/>
      <c r="AV71" s="128"/>
      <c r="AW71" s="128">
        <v>149</v>
      </c>
      <c r="AX71" s="128"/>
      <c r="AY71" s="128"/>
      <c r="AZ71" s="128"/>
      <c r="BA71" s="128"/>
      <c r="BB71" s="128"/>
      <c r="BC71" s="128"/>
      <c r="BD71" s="128"/>
      <c r="BE71" s="128">
        <f t="shared" si="2"/>
        <v>149</v>
      </c>
      <c r="BF71" s="128"/>
      <c r="BG71" s="128"/>
      <c r="BH71" s="128"/>
      <c r="BI71" s="128"/>
      <c r="BJ71" s="128"/>
      <c r="BK71" s="128"/>
      <c r="BL71" s="128"/>
    </row>
    <row r="72" spans="1:79" s="4" customFormat="1" ht="12.75" customHeight="1" x14ac:dyDescent="0.2">
      <c r="A72" s="121">
        <v>0</v>
      </c>
      <c r="B72" s="121"/>
      <c r="C72" s="121"/>
      <c r="D72" s="121"/>
      <c r="E72" s="121"/>
      <c r="F72" s="121"/>
      <c r="G72" s="177" t="s">
        <v>71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8"/>
      <c r="Z72" s="121"/>
      <c r="AA72" s="121"/>
      <c r="AB72" s="121"/>
      <c r="AC72" s="121"/>
      <c r="AD72" s="121"/>
      <c r="AE72" s="179"/>
      <c r="AF72" s="179"/>
      <c r="AG72" s="179"/>
      <c r="AH72" s="179"/>
      <c r="AI72" s="179"/>
      <c r="AJ72" s="179"/>
      <c r="AK72" s="179"/>
      <c r="AL72" s="179"/>
      <c r="AM72" s="179"/>
      <c r="AN72" s="18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8"/>
      <c r="BF72" s="128"/>
      <c r="BG72" s="128"/>
      <c r="BH72" s="128"/>
      <c r="BI72" s="128"/>
      <c r="BJ72" s="128"/>
      <c r="BK72" s="128"/>
      <c r="BL72" s="128"/>
    </row>
    <row r="73" spans="1:79" ht="51" customHeight="1" x14ac:dyDescent="0.2">
      <c r="A73" s="99">
        <v>0</v>
      </c>
      <c r="B73" s="99"/>
      <c r="C73" s="99"/>
      <c r="D73" s="99"/>
      <c r="E73" s="99"/>
      <c r="F73" s="99"/>
      <c r="G73" s="161" t="s">
        <v>227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99" t="s">
        <v>101</v>
      </c>
      <c r="AA73" s="99"/>
      <c r="AB73" s="99"/>
      <c r="AC73" s="99"/>
      <c r="AD73" s="99"/>
      <c r="AE73" s="100" t="s">
        <v>220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128">
        <v>0</v>
      </c>
      <c r="AP73" s="128"/>
      <c r="AQ73" s="128"/>
      <c r="AR73" s="128"/>
      <c r="AS73" s="128"/>
      <c r="AT73" s="128"/>
      <c r="AU73" s="128"/>
      <c r="AV73" s="128"/>
      <c r="AW73" s="128">
        <f>AC54</f>
        <v>68300</v>
      </c>
      <c r="AX73" s="128"/>
      <c r="AY73" s="128"/>
      <c r="AZ73" s="128"/>
      <c r="BA73" s="128"/>
      <c r="BB73" s="128"/>
      <c r="BC73" s="128"/>
      <c r="BD73" s="128"/>
      <c r="BE73" s="128">
        <f t="shared" si="2"/>
        <v>68300</v>
      </c>
      <c r="BF73" s="128"/>
      <c r="BG73" s="128"/>
      <c r="BH73" s="128"/>
      <c r="BI73" s="128"/>
      <c r="BJ73" s="128"/>
      <c r="BK73" s="128"/>
      <c r="BL73" s="128"/>
    </row>
    <row r="74" spans="1:79" s="4" customFormat="1" ht="12.75" customHeight="1" x14ac:dyDescent="0.2">
      <c r="A74" s="121">
        <v>0</v>
      </c>
      <c r="B74" s="121"/>
      <c r="C74" s="121"/>
      <c r="D74" s="121"/>
      <c r="E74" s="121"/>
      <c r="F74" s="121"/>
      <c r="G74" s="177" t="s">
        <v>72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8"/>
      <c r="Z74" s="121"/>
      <c r="AA74" s="121"/>
      <c r="AB74" s="121"/>
      <c r="AC74" s="121"/>
      <c r="AD74" s="121"/>
      <c r="AE74" s="179"/>
      <c r="AF74" s="179"/>
      <c r="AG74" s="179"/>
      <c r="AH74" s="179"/>
      <c r="AI74" s="179"/>
      <c r="AJ74" s="179"/>
      <c r="AK74" s="179"/>
      <c r="AL74" s="179"/>
      <c r="AM74" s="179"/>
      <c r="AN74" s="18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8"/>
      <c r="BF74" s="128"/>
      <c r="BG74" s="128"/>
      <c r="BH74" s="128"/>
      <c r="BI74" s="128"/>
      <c r="BJ74" s="128"/>
      <c r="BK74" s="128"/>
      <c r="BL74" s="128"/>
    </row>
    <row r="75" spans="1:79" ht="12.75" customHeight="1" x14ac:dyDescent="0.2">
      <c r="A75" s="99">
        <v>0</v>
      </c>
      <c r="B75" s="99"/>
      <c r="C75" s="99"/>
      <c r="D75" s="99"/>
      <c r="E75" s="99"/>
      <c r="F75" s="99"/>
      <c r="G75" s="161" t="s">
        <v>180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99" t="s">
        <v>101</v>
      </c>
      <c r="AA75" s="99"/>
      <c r="AB75" s="99"/>
      <c r="AC75" s="99"/>
      <c r="AD75" s="99"/>
      <c r="AE75" s="100" t="s">
        <v>73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128">
        <v>0</v>
      </c>
      <c r="AP75" s="128"/>
      <c r="AQ75" s="128"/>
      <c r="AR75" s="128"/>
      <c r="AS75" s="128"/>
      <c r="AT75" s="128"/>
      <c r="AU75" s="128"/>
      <c r="AV75" s="128"/>
      <c r="AW75" s="128">
        <f>AW73/AW71</f>
        <v>458.38926174496646</v>
      </c>
      <c r="AX75" s="128"/>
      <c r="AY75" s="128"/>
      <c r="AZ75" s="128"/>
      <c r="BA75" s="128"/>
      <c r="BB75" s="128"/>
      <c r="BC75" s="128"/>
      <c r="BD75" s="128"/>
      <c r="BE75" s="128">
        <f t="shared" si="2"/>
        <v>458.38926174496646</v>
      </c>
      <c r="BF75" s="128"/>
      <c r="BG75" s="128"/>
      <c r="BH75" s="128"/>
      <c r="BI75" s="128"/>
      <c r="BJ75" s="128"/>
      <c r="BK75" s="128"/>
      <c r="BL75" s="128"/>
    </row>
    <row r="76" spans="1:79" s="4" customFormat="1" ht="12.75" customHeight="1" x14ac:dyDescent="0.2">
      <c r="A76" s="121">
        <v>0</v>
      </c>
      <c r="B76" s="121"/>
      <c r="C76" s="121"/>
      <c r="D76" s="121"/>
      <c r="E76" s="121"/>
      <c r="F76" s="121"/>
      <c r="G76" s="177" t="s">
        <v>74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8"/>
      <c r="Z76" s="121"/>
      <c r="AA76" s="121"/>
      <c r="AB76" s="121"/>
      <c r="AC76" s="121"/>
      <c r="AD76" s="121"/>
      <c r="AE76" s="179"/>
      <c r="AF76" s="179"/>
      <c r="AG76" s="179"/>
      <c r="AH76" s="179"/>
      <c r="AI76" s="179"/>
      <c r="AJ76" s="179"/>
      <c r="AK76" s="179"/>
      <c r="AL76" s="179"/>
      <c r="AM76" s="179"/>
      <c r="AN76" s="18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9" ht="25.5" customHeight="1" x14ac:dyDescent="0.2">
      <c r="A77" s="99">
        <v>0</v>
      </c>
      <c r="B77" s="99"/>
      <c r="C77" s="99"/>
      <c r="D77" s="99"/>
      <c r="E77" s="99"/>
      <c r="F77" s="99"/>
      <c r="G77" s="161" t="s">
        <v>181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99" t="s">
        <v>159</v>
      </c>
      <c r="AA77" s="99"/>
      <c r="AB77" s="99"/>
      <c r="AC77" s="99"/>
      <c r="AD77" s="99"/>
      <c r="AE77" s="100" t="s">
        <v>73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128">
        <v>100</v>
      </c>
      <c r="AP77" s="128"/>
      <c r="AQ77" s="128"/>
      <c r="AR77" s="128"/>
      <c r="AS77" s="128"/>
      <c r="AT77" s="128"/>
      <c r="AU77" s="128"/>
      <c r="AV77" s="128"/>
      <c r="AW77" s="128">
        <v>100</v>
      </c>
      <c r="AX77" s="128"/>
      <c r="AY77" s="128"/>
      <c r="AZ77" s="128"/>
      <c r="BA77" s="128"/>
      <c r="BB77" s="128"/>
      <c r="BC77" s="128"/>
      <c r="BD77" s="128"/>
      <c r="BE77" s="128">
        <v>100</v>
      </c>
      <c r="BF77" s="128"/>
      <c r="BG77" s="128"/>
      <c r="BH77" s="128"/>
      <c r="BI77" s="128"/>
      <c r="BJ77" s="128"/>
      <c r="BK77" s="128"/>
      <c r="BL77" s="128"/>
    </row>
    <row r="78" spans="1:79" x14ac:dyDescent="0.2"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80" spans="1:79" ht="16.5" customHeight="1" x14ac:dyDescent="0.2">
      <c r="A80" s="136" t="s">
        <v>79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5"/>
      <c r="AO80" s="139" t="s">
        <v>81</v>
      </c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</row>
    <row r="81" spans="1:59" x14ac:dyDescent="0.2">
      <c r="W81" s="131" t="s">
        <v>5</v>
      </c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O81" s="131" t="s">
        <v>63</v>
      </c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</row>
    <row r="82" spans="1:59" ht="15.75" customHeight="1" x14ac:dyDescent="0.2">
      <c r="A82" s="85" t="s">
        <v>3</v>
      </c>
      <c r="B82" s="85"/>
      <c r="C82" s="85"/>
      <c r="D82" s="85"/>
      <c r="E82" s="85"/>
      <c r="F82" s="85"/>
    </row>
    <row r="83" spans="1:59" ht="13.15" customHeight="1" x14ac:dyDescent="0.2">
      <c r="A83" s="73" t="s">
        <v>78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</row>
    <row r="84" spans="1:59" x14ac:dyDescent="0.2">
      <c r="A84" s="135" t="s">
        <v>46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</row>
    <row r="85" spans="1:59" ht="10.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59" ht="15.75" customHeight="1" x14ac:dyDescent="0.2">
      <c r="A86" s="136" t="s">
        <v>80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5"/>
      <c r="AO86" s="139" t="s">
        <v>246</v>
      </c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</row>
    <row r="87" spans="1:59" x14ac:dyDescent="0.2">
      <c r="W87" s="131" t="s">
        <v>5</v>
      </c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O87" s="131" t="s">
        <v>63</v>
      </c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</row>
    <row r="88" spans="1:59" x14ac:dyDescent="0.2">
      <c r="A88" s="129"/>
      <c r="B88" s="130"/>
      <c r="C88" s="130"/>
      <c r="D88" s="130"/>
      <c r="E88" s="130"/>
      <c r="F88" s="130"/>
      <c r="G88" s="130"/>
      <c r="H88" s="130"/>
    </row>
    <row r="89" spans="1:59" x14ac:dyDescent="0.2">
      <c r="A89" s="131" t="s">
        <v>44</v>
      </c>
      <c r="B89" s="131"/>
      <c r="C89" s="131"/>
      <c r="D89" s="131"/>
      <c r="E89" s="131"/>
      <c r="F89" s="131"/>
      <c r="G89" s="131"/>
      <c r="H89" s="131"/>
      <c r="I89" s="57"/>
      <c r="J89" s="57"/>
      <c r="K89" s="57"/>
      <c r="L89" s="57"/>
      <c r="M89" s="57"/>
      <c r="N89" s="57"/>
      <c r="O89" s="57"/>
      <c r="P89" s="57"/>
      <c r="Q89" s="57"/>
    </row>
    <row r="90" spans="1:59" x14ac:dyDescent="0.2">
      <c r="A90" s="1" t="s">
        <v>45</v>
      </c>
    </row>
  </sheetData>
  <mergeCells count="229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3:BL73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K54:AR54"/>
    <mergeCell ref="AS54:AZ54"/>
    <mergeCell ref="A56:BL5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4:F44"/>
    <mergeCell ref="G44:BL44"/>
    <mergeCell ref="A46:AZ46"/>
    <mergeCell ref="A47:AZ47"/>
    <mergeCell ref="A48:C49"/>
    <mergeCell ref="D48:AB49"/>
    <mergeCell ref="AC48:AJ49"/>
    <mergeCell ref="AK48:AR49"/>
    <mergeCell ref="AS48:AZ49"/>
    <mergeCell ref="A41:F41"/>
    <mergeCell ref="G41:BL41"/>
    <mergeCell ref="A42:F42"/>
    <mergeCell ref="G42:BL42"/>
    <mergeCell ref="A43:F43"/>
    <mergeCell ref="G43:BL43"/>
    <mergeCell ref="A35:BL35"/>
    <mergeCell ref="A36:BL36"/>
    <mergeCell ref="A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3:F33"/>
    <mergeCell ref="G33:BL33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77 G69:G70 G75">
    <cfRule type="cellIs" dxfId="36" priority="5" stopIfTrue="1" operator="equal">
      <formula>$G67</formula>
    </cfRule>
  </conditionalFormatting>
  <conditionalFormatting sqref="G73">
    <cfRule type="cellIs" dxfId="35" priority="3" stopIfTrue="1" operator="equal">
      <formula>$G72</formula>
    </cfRule>
  </conditionalFormatting>
  <conditionalFormatting sqref="D52:D53">
    <cfRule type="cellIs" dxfId="34" priority="4" stopIfTrue="1" operator="equal">
      <formula>$D51</formula>
    </cfRule>
  </conditionalFormatting>
  <conditionalFormatting sqref="D54">
    <cfRule type="cellIs" dxfId="33" priority="6" stopIfTrue="1" operator="equal">
      <formula>$D52</formula>
    </cfRule>
  </conditionalFormatting>
  <conditionalFormatting sqref="A68:F70 A72:F77">
    <cfRule type="cellIs" dxfId="32" priority="7" stopIfTrue="1" operator="equal">
      <formula>0</formula>
    </cfRule>
  </conditionalFormatting>
  <conditionalFormatting sqref="G76">
    <cfRule type="cellIs" dxfId="31" priority="8" stopIfTrue="1" operator="equal">
      <formula>$G75</formula>
    </cfRule>
  </conditionalFormatting>
  <conditionalFormatting sqref="G71">
    <cfRule type="cellIs" dxfId="30" priority="1" stopIfTrue="1" operator="equal">
      <formula>$G70</formula>
    </cfRule>
  </conditionalFormatting>
  <conditionalFormatting sqref="A71">
    <cfRule type="cellIs" dxfId="29" priority="2" stopIfTrue="1" operator="equal">
      <formula>0</formula>
    </cfRule>
  </conditionalFormatting>
  <conditionalFormatting sqref="G72">
    <cfRule type="cellIs" dxfId="28" priority="109" stopIfTrue="1" operator="equal">
      <formula>#REF!</formula>
    </cfRule>
  </conditionalFormatting>
  <conditionalFormatting sqref="G74">
    <cfRule type="cellIs" dxfId="27" priority="110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2EEF-70C5-4A9D-B1E5-8BD8BBF89C80}">
  <sheetPr>
    <pageSetUpPr fitToPage="1"/>
  </sheetPr>
  <dimension ref="A1:CA90"/>
  <sheetViews>
    <sheetView topLeftCell="A66" workbookViewId="0">
      <selection activeCell="A66"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185" t="s">
        <v>20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8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7"/>
      <c r="AU13" s="80" t="s">
        <v>82</v>
      </c>
      <c r="AV13" s="81"/>
      <c r="AW13" s="81"/>
      <c r="AX13" s="81"/>
      <c r="AY13" s="81"/>
      <c r="AZ13" s="81"/>
      <c r="BA13" s="81"/>
      <c r="BB13" s="81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32" customFormat="1" ht="24" customHeight="1" x14ac:dyDescent="0.2">
      <c r="A14" s="2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3"/>
      <c r="AU14" s="78" t="s">
        <v>53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s="32" customFormat="1" x14ac:dyDescent="0.2"/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8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7"/>
      <c r="AU16" s="80" t="s">
        <v>82</v>
      </c>
      <c r="AV16" s="81"/>
      <c r="AW16" s="81"/>
      <c r="AX16" s="81"/>
      <c r="AY16" s="81"/>
      <c r="AZ16" s="81"/>
      <c r="BA16" s="81"/>
      <c r="BB16" s="81"/>
      <c r="BC16" s="55"/>
      <c r="BD16" s="55"/>
      <c r="BE16" s="55"/>
      <c r="BF16" s="55"/>
      <c r="BG16" s="55"/>
      <c r="BH16" s="55"/>
      <c r="BI16" s="55"/>
      <c r="BJ16" s="55"/>
      <c r="BK16" s="55"/>
      <c r="BL16" s="56"/>
      <c r="BP16" s="55"/>
      <c r="BQ16" s="55"/>
      <c r="BR16" s="55"/>
      <c r="BS16" s="55"/>
      <c r="BT16" s="55"/>
      <c r="BU16" s="55"/>
      <c r="BV16" s="55"/>
      <c r="BW16" s="55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3"/>
      <c r="AU17" s="78" t="s">
        <v>53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s="32" customFormat="1" x14ac:dyDescent="0.2"/>
    <row r="19" spans="1:79" s="32" customFormat="1" ht="59.25" customHeight="1" x14ac:dyDescent="0.2">
      <c r="A19" s="20" t="s">
        <v>52</v>
      </c>
      <c r="B19" s="80" t="s">
        <v>228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>
        <v>1182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55"/>
      <c r="AA19" s="80" t="s">
        <v>171</v>
      </c>
      <c r="AB19" s="81"/>
      <c r="AC19" s="81"/>
      <c r="AD19" s="81"/>
      <c r="AE19" s="81"/>
      <c r="AF19" s="81"/>
      <c r="AG19" s="81"/>
      <c r="AH19" s="81"/>
      <c r="AI19" s="81"/>
      <c r="AJ19" s="55"/>
      <c r="AK19" s="88" t="s">
        <v>229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/>
      <c r="BE19" s="80" t="s">
        <v>83</v>
      </c>
      <c r="BF19" s="81"/>
      <c r="BG19" s="81"/>
      <c r="BH19" s="81"/>
      <c r="BI19" s="81"/>
      <c r="BJ19" s="81"/>
      <c r="BK19" s="81"/>
      <c r="BL19" s="81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2"/>
      <c r="AK20" s="186" t="s">
        <v>57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22"/>
      <c r="BE20" s="78" t="s">
        <v>58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614640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AC54</f>
        <v>614640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f>AK54</f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12.75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73.25" customHeight="1" x14ac:dyDescent="0.2">
      <c r="A26" s="89" t="s">
        <v>209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15" customHeight="1" x14ac:dyDescent="0.2">
      <c r="A32" s="99">
        <v>1</v>
      </c>
      <c r="B32" s="99"/>
      <c r="C32" s="99"/>
      <c r="D32" s="99"/>
      <c r="E32" s="99"/>
      <c r="F32" s="99"/>
      <c r="G32" s="113" t="s">
        <v>224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7.25" customHeight="1" x14ac:dyDescent="0.2">
      <c r="A33" s="99"/>
      <c r="B33" s="99"/>
      <c r="C33" s="99"/>
      <c r="D33" s="99"/>
      <c r="E33" s="99"/>
      <c r="F33" s="99"/>
      <c r="G33" s="113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  <c r="CA33" s="1" t="s">
        <v>47</v>
      </c>
    </row>
    <row r="34" spans="1:79" ht="12.7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5.95" customHeight="1" x14ac:dyDescent="0.2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34.5" customHeight="1" x14ac:dyDescent="0.2">
      <c r="A36" s="89" t="s">
        <v>223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5.75" customHeight="1" x14ac:dyDescent="0.2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27.75" customHeight="1" x14ac:dyDescent="0.2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 x14ac:dyDescent="0.2">
      <c r="A40" s="95">
        <v>1</v>
      </c>
      <c r="B40" s="95"/>
      <c r="C40" s="95"/>
      <c r="D40" s="95"/>
      <c r="E40" s="95"/>
      <c r="F40" s="95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 x14ac:dyDescent="0.2">
      <c r="A41" s="99" t="s">
        <v>6</v>
      </c>
      <c r="B41" s="99"/>
      <c r="C41" s="99"/>
      <c r="D41" s="99"/>
      <c r="E41" s="99"/>
      <c r="F41" s="99"/>
      <c r="G41" s="101" t="s">
        <v>7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3"/>
      <c r="CA41" s="1" t="s">
        <v>11</v>
      </c>
    </row>
    <row r="42" spans="1:79" ht="12.75" customHeight="1" x14ac:dyDescent="0.2">
      <c r="A42" s="99">
        <v>1</v>
      </c>
      <c r="B42" s="99"/>
      <c r="C42" s="99"/>
      <c r="D42" s="99"/>
      <c r="E42" s="99"/>
      <c r="F42" s="99"/>
      <c r="G42" s="113" t="s">
        <v>225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  <c r="CA42" s="1" t="s">
        <v>12</v>
      </c>
    </row>
    <row r="43" spans="1:79" ht="12.75" customHeight="1" x14ac:dyDescent="0.2">
      <c r="A43" s="99">
        <v>2</v>
      </c>
      <c r="B43" s="99"/>
      <c r="C43" s="99"/>
      <c r="D43" s="99"/>
      <c r="E43" s="99"/>
      <c r="F43" s="99"/>
      <c r="G43" s="113" t="s">
        <v>177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ht="12.75" customHeight="1" x14ac:dyDescent="0.2">
      <c r="A44" s="99"/>
      <c r="B44" s="99"/>
      <c r="C44" s="99"/>
      <c r="D44" s="99"/>
      <c r="E44" s="99"/>
      <c r="F44" s="99"/>
      <c r="G44" s="113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</row>
    <row r="46" spans="1:79" ht="15.75" customHeight="1" x14ac:dyDescent="0.2">
      <c r="A46" s="90" t="s">
        <v>40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</row>
    <row r="47" spans="1:79" ht="15" customHeight="1" x14ac:dyDescent="0.2">
      <c r="A47" s="106" t="s">
        <v>84</v>
      </c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44"/>
      <c r="BB47" s="44"/>
      <c r="BC47" s="44"/>
      <c r="BD47" s="44"/>
      <c r="BE47" s="44"/>
      <c r="BF47" s="44"/>
      <c r="BG47" s="44"/>
      <c r="BH47" s="44"/>
      <c r="BI47" s="6"/>
      <c r="BJ47" s="6"/>
      <c r="BK47" s="6"/>
      <c r="BL47" s="6"/>
    </row>
    <row r="48" spans="1:79" ht="15.95" customHeight="1" x14ac:dyDescent="0.2">
      <c r="A48" s="95" t="s">
        <v>27</v>
      </c>
      <c r="B48" s="95"/>
      <c r="C48" s="95"/>
      <c r="D48" s="107" t="s">
        <v>25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28</v>
      </c>
      <c r="AD48" s="95"/>
      <c r="AE48" s="95"/>
      <c r="AF48" s="95"/>
      <c r="AG48" s="95"/>
      <c r="AH48" s="95"/>
      <c r="AI48" s="95"/>
      <c r="AJ48" s="95"/>
      <c r="AK48" s="95" t="s">
        <v>29</v>
      </c>
      <c r="AL48" s="95"/>
      <c r="AM48" s="95"/>
      <c r="AN48" s="95"/>
      <c r="AO48" s="95"/>
      <c r="AP48" s="95"/>
      <c r="AQ48" s="95"/>
      <c r="AR48" s="95"/>
      <c r="AS48" s="95" t="s">
        <v>26</v>
      </c>
      <c r="AT48" s="95"/>
      <c r="AU48" s="95"/>
      <c r="AV48" s="95"/>
      <c r="AW48" s="95"/>
      <c r="AX48" s="95"/>
      <c r="AY48" s="95"/>
      <c r="AZ48" s="95"/>
      <c r="BA48" s="8"/>
      <c r="BB48" s="8"/>
      <c r="BC48" s="8"/>
      <c r="BD48" s="8"/>
      <c r="BE48" s="8"/>
      <c r="BF48" s="8"/>
      <c r="BG48" s="8"/>
      <c r="BH48" s="8"/>
    </row>
    <row r="49" spans="1:79" ht="29.1" customHeight="1" x14ac:dyDescent="0.2">
      <c r="A49" s="95"/>
      <c r="B49" s="95"/>
      <c r="C49" s="95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2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8"/>
      <c r="BB49" s="8"/>
      <c r="BC49" s="8"/>
      <c r="BD49" s="8"/>
      <c r="BE49" s="8"/>
      <c r="BF49" s="8"/>
      <c r="BG49" s="8"/>
      <c r="BH49" s="8"/>
    </row>
    <row r="50" spans="1:79" ht="15.75" x14ac:dyDescent="0.2">
      <c r="A50" s="95">
        <v>1</v>
      </c>
      <c r="B50" s="95"/>
      <c r="C50" s="95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6"/>
      <c r="AC50" s="95">
        <v>3</v>
      </c>
      <c r="AD50" s="95"/>
      <c r="AE50" s="95"/>
      <c r="AF50" s="95"/>
      <c r="AG50" s="95"/>
      <c r="AH50" s="95"/>
      <c r="AI50" s="95"/>
      <c r="AJ50" s="95"/>
      <c r="AK50" s="95">
        <v>4</v>
      </c>
      <c r="AL50" s="95"/>
      <c r="AM50" s="95"/>
      <c r="AN50" s="95"/>
      <c r="AO50" s="95"/>
      <c r="AP50" s="95"/>
      <c r="AQ50" s="95"/>
      <c r="AR50" s="95"/>
      <c r="AS50" s="95">
        <v>5</v>
      </c>
      <c r="AT50" s="95"/>
      <c r="AU50" s="95"/>
      <c r="AV50" s="95"/>
      <c r="AW50" s="95"/>
      <c r="AX50" s="95"/>
      <c r="AY50" s="95"/>
      <c r="AZ50" s="95"/>
      <c r="BA50" s="8"/>
      <c r="BB50" s="8"/>
      <c r="BC50" s="8"/>
      <c r="BD50" s="8"/>
      <c r="BE50" s="8"/>
      <c r="BF50" s="8"/>
      <c r="BG50" s="8"/>
      <c r="BH50" s="8"/>
    </row>
    <row r="51" spans="1:79" s="4" customFormat="1" ht="12.75" hidden="1" customHeight="1" x14ac:dyDescent="0.2">
      <c r="A51" s="99" t="s">
        <v>6</v>
      </c>
      <c r="B51" s="99"/>
      <c r="C51" s="99"/>
      <c r="D51" s="65" t="s">
        <v>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117" t="s">
        <v>8</v>
      </c>
      <c r="AD51" s="117"/>
      <c r="AE51" s="117"/>
      <c r="AF51" s="117"/>
      <c r="AG51" s="117"/>
      <c r="AH51" s="117"/>
      <c r="AI51" s="117"/>
      <c r="AJ51" s="117"/>
      <c r="AK51" s="117" t="s">
        <v>9</v>
      </c>
      <c r="AL51" s="117"/>
      <c r="AM51" s="117"/>
      <c r="AN51" s="117"/>
      <c r="AO51" s="117"/>
      <c r="AP51" s="117"/>
      <c r="AQ51" s="117"/>
      <c r="AR51" s="117"/>
      <c r="AS51" s="99" t="s">
        <v>10</v>
      </c>
      <c r="AT51" s="117"/>
      <c r="AU51" s="117"/>
      <c r="AV51" s="117"/>
      <c r="AW51" s="117"/>
      <c r="AX51" s="117"/>
      <c r="AY51" s="117"/>
      <c r="AZ51" s="117"/>
      <c r="BA51" s="45"/>
      <c r="BB51" s="46"/>
      <c r="BC51" s="46"/>
      <c r="BD51" s="46"/>
      <c r="BE51" s="46"/>
      <c r="BF51" s="46"/>
      <c r="BG51" s="46"/>
      <c r="BH51" s="46"/>
      <c r="CA51" s="4" t="s">
        <v>13</v>
      </c>
    </row>
    <row r="52" spans="1:79" ht="83.25" customHeight="1" x14ac:dyDescent="0.2">
      <c r="A52" s="99">
        <v>1</v>
      </c>
      <c r="B52" s="99"/>
      <c r="C52" s="99"/>
      <c r="D52" s="113" t="s">
        <v>226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128">
        <v>614640</v>
      </c>
      <c r="AD52" s="128"/>
      <c r="AE52" s="128"/>
      <c r="AF52" s="128"/>
      <c r="AG52" s="128"/>
      <c r="AH52" s="128"/>
      <c r="AI52" s="128"/>
      <c r="AJ52" s="128"/>
      <c r="AK52" s="128">
        <v>0</v>
      </c>
      <c r="AL52" s="128"/>
      <c r="AM52" s="128"/>
      <c r="AN52" s="128"/>
      <c r="AO52" s="128"/>
      <c r="AP52" s="128"/>
      <c r="AQ52" s="128"/>
      <c r="AR52" s="128"/>
      <c r="AS52" s="128">
        <f>AC52+AK52</f>
        <v>614640</v>
      </c>
      <c r="AT52" s="128"/>
      <c r="AU52" s="128"/>
      <c r="AV52" s="128"/>
      <c r="AW52" s="128"/>
      <c r="AX52" s="128"/>
      <c r="AY52" s="128"/>
      <c r="AZ52" s="128"/>
      <c r="BA52" s="47"/>
      <c r="BB52" s="47"/>
      <c r="BC52" s="47"/>
      <c r="BD52" s="47"/>
      <c r="BE52" s="47"/>
      <c r="BF52" s="47"/>
      <c r="BG52" s="47"/>
      <c r="BH52" s="47"/>
      <c r="CA52" s="1" t="s">
        <v>14</v>
      </c>
    </row>
    <row r="53" spans="1:79" x14ac:dyDescent="0.2">
      <c r="A53" s="99"/>
      <c r="B53" s="99"/>
      <c r="C53" s="99"/>
      <c r="D53" s="113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47"/>
      <c r="BB53" s="47"/>
      <c r="BC53" s="47"/>
      <c r="BD53" s="47"/>
      <c r="BE53" s="47"/>
      <c r="BF53" s="47"/>
      <c r="BG53" s="47"/>
      <c r="BH53" s="47"/>
    </row>
    <row r="54" spans="1:79" s="4" customFormat="1" x14ac:dyDescent="0.2">
      <c r="A54" s="121"/>
      <c r="B54" s="121"/>
      <c r="C54" s="121"/>
      <c r="D54" s="181" t="s">
        <v>65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4"/>
      <c r="AC54" s="120">
        <f>SUM(AC52:AJ53)</f>
        <v>614640</v>
      </c>
      <c r="AD54" s="120"/>
      <c r="AE54" s="120"/>
      <c r="AF54" s="120"/>
      <c r="AG54" s="120"/>
      <c r="AH54" s="120"/>
      <c r="AI54" s="120"/>
      <c r="AJ54" s="120"/>
      <c r="AK54" s="120">
        <f t="shared" ref="AK54" si="0">SUM(AK52:AR53)</f>
        <v>0</v>
      </c>
      <c r="AL54" s="120"/>
      <c r="AM54" s="120"/>
      <c r="AN54" s="120"/>
      <c r="AO54" s="120"/>
      <c r="AP54" s="120"/>
      <c r="AQ54" s="120"/>
      <c r="AR54" s="120"/>
      <c r="AS54" s="120">
        <f t="shared" ref="AS54" si="1">SUM(AS52:AZ53)</f>
        <v>614640</v>
      </c>
      <c r="AT54" s="120"/>
      <c r="AU54" s="120"/>
      <c r="AV54" s="120"/>
      <c r="AW54" s="120"/>
      <c r="AX54" s="120"/>
      <c r="AY54" s="120"/>
      <c r="AZ54" s="120"/>
      <c r="BA54" s="48"/>
      <c r="BB54" s="48"/>
      <c r="BC54" s="48"/>
      <c r="BD54" s="48"/>
      <c r="BE54" s="48"/>
      <c r="BF54" s="48"/>
      <c r="BG54" s="48"/>
      <c r="BH54" s="48"/>
    </row>
    <row r="56" spans="1:79" ht="15.75" customHeight="1" x14ac:dyDescent="0.2">
      <c r="A56" s="72" t="s">
        <v>41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 x14ac:dyDescent="0.2">
      <c r="A57" s="106" t="s">
        <v>84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95" t="s">
        <v>27</v>
      </c>
      <c r="B58" s="95"/>
      <c r="C58" s="95"/>
      <c r="D58" s="107" t="s">
        <v>33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95" t="s">
        <v>28</v>
      </c>
      <c r="AC58" s="95"/>
      <c r="AD58" s="95"/>
      <c r="AE58" s="95"/>
      <c r="AF58" s="95"/>
      <c r="AG58" s="95"/>
      <c r="AH58" s="95"/>
      <c r="AI58" s="95"/>
      <c r="AJ58" s="95" t="s">
        <v>29</v>
      </c>
      <c r="AK58" s="95"/>
      <c r="AL58" s="95"/>
      <c r="AM58" s="95"/>
      <c r="AN58" s="95"/>
      <c r="AO58" s="95"/>
      <c r="AP58" s="95"/>
      <c r="AQ58" s="95"/>
      <c r="AR58" s="95" t="s">
        <v>26</v>
      </c>
      <c r="AS58" s="95"/>
      <c r="AT58" s="95"/>
      <c r="AU58" s="95"/>
      <c r="AV58" s="95"/>
      <c r="AW58" s="95"/>
      <c r="AX58" s="95"/>
      <c r="AY58" s="95"/>
    </row>
    <row r="59" spans="1:79" ht="29.1" customHeight="1" x14ac:dyDescent="0.2">
      <c r="A59" s="95"/>
      <c r="B59" s="95"/>
      <c r="C59" s="95"/>
      <c r="D59" s="11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</row>
    <row r="60" spans="1:79" ht="15.75" customHeight="1" x14ac:dyDescent="0.2">
      <c r="A60" s="95">
        <v>1</v>
      </c>
      <c r="B60" s="95"/>
      <c r="C60" s="95"/>
      <c r="D60" s="114">
        <v>2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95">
        <v>3</v>
      </c>
      <c r="AC60" s="95"/>
      <c r="AD60" s="95"/>
      <c r="AE60" s="95"/>
      <c r="AF60" s="95"/>
      <c r="AG60" s="95"/>
      <c r="AH60" s="95"/>
      <c r="AI60" s="95"/>
      <c r="AJ60" s="95">
        <v>4</v>
      </c>
      <c r="AK60" s="95"/>
      <c r="AL60" s="95"/>
      <c r="AM60" s="95"/>
      <c r="AN60" s="95"/>
      <c r="AO60" s="95"/>
      <c r="AP60" s="95"/>
      <c r="AQ60" s="95"/>
      <c r="AR60" s="95">
        <v>5</v>
      </c>
      <c r="AS60" s="95"/>
      <c r="AT60" s="95"/>
      <c r="AU60" s="95"/>
      <c r="AV60" s="95"/>
      <c r="AW60" s="95"/>
      <c r="AX60" s="95"/>
      <c r="AY60" s="95"/>
    </row>
    <row r="61" spans="1:79" ht="12.75" hidden="1" customHeight="1" x14ac:dyDescent="0.2">
      <c r="A61" s="99" t="s">
        <v>6</v>
      </c>
      <c r="B61" s="99"/>
      <c r="C61" s="99"/>
      <c r="D61" s="101" t="s">
        <v>7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117" t="s">
        <v>8</v>
      </c>
      <c r="AC61" s="117"/>
      <c r="AD61" s="117"/>
      <c r="AE61" s="117"/>
      <c r="AF61" s="117"/>
      <c r="AG61" s="117"/>
      <c r="AH61" s="117"/>
      <c r="AI61" s="117"/>
      <c r="AJ61" s="117" t="s">
        <v>9</v>
      </c>
      <c r="AK61" s="117"/>
      <c r="AL61" s="117"/>
      <c r="AM61" s="117"/>
      <c r="AN61" s="117"/>
      <c r="AO61" s="117"/>
      <c r="AP61" s="117"/>
      <c r="AQ61" s="117"/>
      <c r="AR61" s="117" t="s">
        <v>10</v>
      </c>
      <c r="AS61" s="117"/>
      <c r="AT61" s="117"/>
      <c r="AU61" s="117"/>
      <c r="AV61" s="117"/>
      <c r="AW61" s="117"/>
      <c r="AX61" s="117"/>
      <c r="AY61" s="117"/>
      <c r="CA61" s="1" t="s">
        <v>15</v>
      </c>
    </row>
    <row r="62" spans="1:79" s="4" customFormat="1" ht="12.75" customHeight="1" x14ac:dyDescent="0.2">
      <c r="A62" s="121"/>
      <c r="B62" s="121"/>
      <c r="C62" s="121"/>
      <c r="D62" s="180" t="s">
        <v>26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9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>
        <f>AB62+AJ62</f>
        <v>0</v>
      </c>
      <c r="AS62" s="120"/>
      <c r="AT62" s="120"/>
      <c r="AU62" s="120"/>
      <c r="AV62" s="120"/>
      <c r="AW62" s="120"/>
      <c r="AX62" s="120"/>
      <c r="AY62" s="120"/>
      <c r="CA62" s="4" t="s">
        <v>16</v>
      </c>
    </row>
    <row r="64" spans="1:79" ht="15.75" customHeight="1" x14ac:dyDescent="0.2">
      <c r="A64" s="90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30" customHeight="1" x14ac:dyDescent="0.2">
      <c r="A65" s="95" t="s">
        <v>27</v>
      </c>
      <c r="B65" s="95"/>
      <c r="C65" s="95"/>
      <c r="D65" s="95"/>
      <c r="E65" s="95"/>
      <c r="F65" s="95"/>
      <c r="G65" s="114" t="s">
        <v>43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5" t="s">
        <v>2</v>
      </c>
      <c r="AA65" s="95"/>
      <c r="AB65" s="95"/>
      <c r="AC65" s="95"/>
      <c r="AD65" s="95"/>
      <c r="AE65" s="95" t="s">
        <v>1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114" t="s">
        <v>28</v>
      </c>
      <c r="AP65" s="115"/>
      <c r="AQ65" s="115"/>
      <c r="AR65" s="115"/>
      <c r="AS65" s="115"/>
      <c r="AT65" s="115"/>
      <c r="AU65" s="115"/>
      <c r="AV65" s="116"/>
      <c r="AW65" s="114" t="s">
        <v>29</v>
      </c>
      <c r="AX65" s="115"/>
      <c r="AY65" s="115"/>
      <c r="AZ65" s="115"/>
      <c r="BA65" s="115"/>
      <c r="BB65" s="115"/>
      <c r="BC65" s="115"/>
      <c r="BD65" s="116"/>
      <c r="BE65" s="114" t="s">
        <v>26</v>
      </c>
      <c r="BF65" s="115"/>
      <c r="BG65" s="115"/>
      <c r="BH65" s="115"/>
      <c r="BI65" s="115"/>
      <c r="BJ65" s="115"/>
      <c r="BK65" s="115"/>
      <c r="BL65" s="116"/>
    </row>
    <row r="66" spans="1:79" ht="15.75" customHeight="1" x14ac:dyDescent="0.2">
      <c r="A66" s="95">
        <v>1</v>
      </c>
      <c r="B66" s="95"/>
      <c r="C66" s="95"/>
      <c r="D66" s="95"/>
      <c r="E66" s="95"/>
      <c r="F66" s="95"/>
      <c r="G66" s="114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5">
        <v>3</v>
      </c>
      <c r="AA66" s="95"/>
      <c r="AB66" s="95"/>
      <c r="AC66" s="95"/>
      <c r="AD66" s="95"/>
      <c r="AE66" s="95">
        <v>4</v>
      </c>
      <c r="AF66" s="95"/>
      <c r="AG66" s="95"/>
      <c r="AH66" s="95"/>
      <c r="AI66" s="95"/>
      <c r="AJ66" s="95"/>
      <c r="AK66" s="95"/>
      <c r="AL66" s="95"/>
      <c r="AM66" s="95"/>
      <c r="AN66" s="95"/>
      <c r="AO66" s="95">
        <v>5</v>
      </c>
      <c r="AP66" s="95"/>
      <c r="AQ66" s="95"/>
      <c r="AR66" s="95"/>
      <c r="AS66" s="95"/>
      <c r="AT66" s="95"/>
      <c r="AU66" s="95"/>
      <c r="AV66" s="95"/>
      <c r="AW66" s="95">
        <v>6</v>
      </c>
      <c r="AX66" s="95"/>
      <c r="AY66" s="95"/>
      <c r="AZ66" s="95"/>
      <c r="BA66" s="95"/>
      <c r="BB66" s="95"/>
      <c r="BC66" s="95"/>
      <c r="BD66" s="95"/>
      <c r="BE66" s="95">
        <v>7</v>
      </c>
      <c r="BF66" s="95"/>
      <c r="BG66" s="95"/>
      <c r="BH66" s="95"/>
      <c r="BI66" s="95"/>
      <c r="BJ66" s="95"/>
      <c r="BK66" s="95"/>
      <c r="BL66" s="95"/>
    </row>
    <row r="67" spans="1:79" ht="12.75" hidden="1" customHeight="1" x14ac:dyDescent="0.2">
      <c r="A67" s="99" t="s">
        <v>32</v>
      </c>
      <c r="B67" s="99"/>
      <c r="C67" s="99"/>
      <c r="D67" s="99"/>
      <c r="E67" s="99"/>
      <c r="F67" s="99"/>
      <c r="G67" s="101" t="s">
        <v>7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9" t="s">
        <v>19</v>
      </c>
      <c r="AA67" s="99"/>
      <c r="AB67" s="99"/>
      <c r="AC67" s="99"/>
      <c r="AD67" s="99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117" t="s">
        <v>8</v>
      </c>
      <c r="AP67" s="117"/>
      <c r="AQ67" s="117"/>
      <c r="AR67" s="117"/>
      <c r="AS67" s="117"/>
      <c r="AT67" s="117"/>
      <c r="AU67" s="117"/>
      <c r="AV67" s="117"/>
      <c r="AW67" s="117" t="s">
        <v>30</v>
      </c>
      <c r="AX67" s="117"/>
      <c r="AY67" s="117"/>
      <c r="AZ67" s="117"/>
      <c r="BA67" s="117"/>
      <c r="BB67" s="117"/>
      <c r="BC67" s="117"/>
      <c r="BD67" s="117"/>
      <c r="BE67" s="117" t="s">
        <v>67</v>
      </c>
      <c r="BF67" s="117"/>
      <c r="BG67" s="117"/>
      <c r="BH67" s="117"/>
      <c r="BI67" s="117"/>
      <c r="BJ67" s="117"/>
      <c r="BK67" s="117"/>
      <c r="BL67" s="117"/>
      <c r="CA67" s="1" t="s">
        <v>17</v>
      </c>
    </row>
    <row r="68" spans="1:79" s="4" customFormat="1" ht="12.75" customHeight="1" x14ac:dyDescent="0.2">
      <c r="A68" s="121">
        <v>0</v>
      </c>
      <c r="B68" s="121"/>
      <c r="C68" s="121"/>
      <c r="D68" s="121"/>
      <c r="E68" s="121"/>
      <c r="F68" s="121"/>
      <c r="G68" s="190" t="s">
        <v>66</v>
      </c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2"/>
      <c r="Z68" s="121"/>
      <c r="AA68" s="121"/>
      <c r="AB68" s="121"/>
      <c r="AC68" s="121"/>
      <c r="AD68" s="121"/>
      <c r="AE68" s="179"/>
      <c r="AF68" s="179"/>
      <c r="AG68" s="179"/>
      <c r="AH68" s="179"/>
      <c r="AI68" s="179"/>
      <c r="AJ68" s="179"/>
      <c r="AK68" s="179"/>
      <c r="AL68" s="179"/>
      <c r="AM68" s="179"/>
      <c r="AN68" s="18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CA68" s="4" t="s">
        <v>18</v>
      </c>
    </row>
    <row r="69" spans="1:79" ht="12.75" customHeight="1" x14ac:dyDescent="0.2">
      <c r="A69" s="99">
        <v>0</v>
      </c>
      <c r="B69" s="99"/>
      <c r="C69" s="99"/>
      <c r="D69" s="99"/>
      <c r="E69" s="99"/>
      <c r="F69" s="99"/>
      <c r="G69" s="161" t="s">
        <v>123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99" t="s">
        <v>68</v>
      </c>
      <c r="AA69" s="99"/>
      <c r="AB69" s="99"/>
      <c r="AC69" s="99"/>
      <c r="AD69" s="99"/>
      <c r="AE69" s="100" t="s">
        <v>93</v>
      </c>
      <c r="AF69" s="100"/>
      <c r="AG69" s="100"/>
      <c r="AH69" s="100"/>
      <c r="AI69" s="100"/>
      <c r="AJ69" s="100"/>
      <c r="AK69" s="100"/>
      <c r="AL69" s="100"/>
      <c r="AM69" s="100"/>
      <c r="AN69" s="101"/>
      <c r="AO69" s="128">
        <v>0</v>
      </c>
      <c r="AP69" s="128"/>
      <c r="AQ69" s="128"/>
      <c r="AR69" s="128"/>
      <c r="AS69" s="128"/>
      <c r="AT69" s="128"/>
      <c r="AU69" s="128"/>
      <c r="AV69" s="128"/>
      <c r="AW69" s="128">
        <v>2</v>
      </c>
      <c r="AX69" s="128"/>
      <c r="AY69" s="128"/>
      <c r="AZ69" s="128"/>
      <c r="BA69" s="128"/>
      <c r="BB69" s="128"/>
      <c r="BC69" s="128"/>
      <c r="BD69" s="128"/>
      <c r="BE69" s="128">
        <f>AW69</f>
        <v>2</v>
      </c>
      <c r="BF69" s="128"/>
      <c r="BG69" s="128"/>
      <c r="BH69" s="128"/>
      <c r="BI69" s="128"/>
      <c r="BJ69" s="128"/>
      <c r="BK69" s="128"/>
      <c r="BL69" s="128"/>
    </row>
    <row r="70" spans="1:79" ht="12.75" customHeight="1" x14ac:dyDescent="0.2">
      <c r="A70" s="99">
        <v>0</v>
      </c>
      <c r="B70" s="99"/>
      <c r="C70" s="99"/>
      <c r="D70" s="99"/>
      <c r="E70" s="99"/>
      <c r="F70" s="99"/>
      <c r="G70" s="161" t="s">
        <v>178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99" t="s">
        <v>68</v>
      </c>
      <c r="AA70" s="99"/>
      <c r="AB70" s="99"/>
      <c r="AC70" s="99"/>
      <c r="AD70" s="99"/>
      <c r="AE70" s="100" t="s">
        <v>93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128">
        <v>0</v>
      </c>
      <c r="AP70" s="128"/>
      <c r="AQ70" s="128"/>
      <c r="AR70" s="128"/>
      <c r="AS70" s="128"/>
      <c r="AT70" s="128"/>
      <c r="AU70" s="128"/>
      <c r="AV70" s="128"/>
      <c r="AW70" s="128">
        <v>8</v>
      </c>
      <c r="AX70" s="128"/>
      <c r="AY70" s="128"/>
      <c r="AZ70" s="128"/>
      <c r="BA70" s="128"/>
      <c r="BB70" s="128"/>
      <c r="BC70" s="128"/>
      <c r="BD70" s="128"/>
      <c r="BE70" s="128">
        <f t="shared" ref="BE70:BE75" si="2">AW70</f>
        <v>8</v>
      </c>
      <c r="BF70" s="128"/>
      <c r="BG70" s="128"/>
      <c r="BH70" s="128"/>
      <c r="BI70" s="128"/>
      <c r="BJ70" s="128"/>
      <c r="BK70" s="128"/>
      <c r="BL70" s="128"/>
    </row>
    <row r="71" spans="1:79" ht="12.75" customHeight="1" x14ac:dyDescent="0.2">
      <c r="A71" s="65"/>
      <c r="B71" s="66"/>
      <c r="C71" s="66"/>
      <c r="D71" s="66"/>
      <c r="E71" s="66"/>
      <c r="F71" s="67"/>
      <c r="G71" s="161" t="s">
        <v>179</v>
      </c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4"/>
      <c r="Z71" s="99" t="s">
        <v>70</v>
      </c>
      <c r="AA71" s="99"/>
      <c r="AB71" s="99"/>
      <c r="AC71" s="99"/>
      <c r="AD71" s="99"/>
      <c r="AE71" s="100" t="s">
        <v>93</v>
      </c>
      <c r="AF71" s="100"/>
      <c r="AG71" s="100"/>
      <c r="AH71" s="100"/>
      <c r="AI71" s="100"/>
      <c r="AJ71" s="100"/>
      <c r="AK71" s="100"/>
      <c r="AL71" s="100"/>
      <c r="AM71" s="100"/>
      <c r="AN71" s="101"/>
      <c r="AO71" s="128">
        <v>0</v>
      </c>
      <c r="AP71" s="128"/>
      <c r="AQ71" s="128"/>
      <c r="AR71" s="128"/>
      <c r="AS71" s="128"/>
      <c r="AT71" s="128"/>
      <c r="AU71" s="128"/>
      <c r="AV71" s="128"/>
      <c r="AW71" s="128">
        <v>149</v>
      </c>
      <c r="AX71" s="128"/>
      <c r="AY71" s="128"/>
      <c r="AZ71" s="128"/>
      <c r="BA71" s="128"/>
      <c r="BB71" s="128"/>
      <c r="BC71" s="128"/>
      <c r="BD71" s="128"/>
      <c r="BE71" s="128">
        <f t="shared" si="2"/>
        <v>149</v>
      </c>
      <c r="BF71" s="128"/>
      <c r="BG71" s="128"/>
      <c r="BH71" s="128"/>
      <c r="BI71" s="128"/>
      <c r="BJ71" s="128"/>
      <c r="BK71" s="128"/>
      <c r="BL71" s="128"/>
    </row>
    <row r="72" spans="1:79" s="4" customFormat="1" ht="12.75" customHeight="1" x14ac:dyDescent="0.2">
      <c r="A72" s="121">
        <v>0</v>
      </c>
      <c r="B72" s="121"/>
      <c r="C72" s="121"/>
      <c r="D72" s="121"/>
      <c r="E72" s="121"/>
      <c r="F72" s="121"/>
      <c r="G72" s="177" t="s">
        <v>71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8"/>
      <c r="Z72" s="121"/>
      <c r="AA72" s="121"/>
      <c r="AB72" s="121"/>
      <c r="AC72" s="121"/>
      <c r="AD72" s="121"/>
      <c r="AE72" s="179"/>
      <c r="AF72" s="179"/>
      <c r="AG72" s="179"/>
      <c r="AH72" s="179"/>
      <c r="AI72" s="179"/>
      <c r="AJ72" s="179"/>
      <c r="AK72" s="179"/>
      <c r="AL72" s="179"/>
      <c r="AM72" s="179"/>
      <c r="AN72" s="18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8"/>
      <c r="BF72" s="128"/>
      <c r="BG72" s="128"/>
      <c r="BH72" s="128"/>
      <c r="BI72" s="128"/>
      <c r="BJ72" s="128"/>
      <c r="BK72" s="128"/>
      <c r="BL72" s="128"/>
    </row>
    <row r="73" spans="1:79" ht="51" customHeight="1" x14ac:dyDescent="0.2">
      <c r="A73" s="99">
        <v>0</v>
      </c>
      <c r="B73" s="99"/>
      <c r="C73" s="99"/>
      <c r="D73" s="99"/>
      <c r="E73" s="99"/>
      <c r="F73" s="99"/>
      <c r="G73" s="161" t="s">
        <v>227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99" t="s">
        <v>101</v>
      </c>
      <c r="AA73" s="99"/>
      <c r="AB73" s="99"/>
      <c r="AC73" s="99"/>
      <c r="AD73" s="99"/>
      <c r="AE73" s="100" t="s">
        <v>220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128">
        <v>0</v>
      </c>
      <c r="AP73" s="128"/>
      <c r="AQ73" s="128"/>
      <c r="AR73" s="128"/>
      <c r="AS73" s="128"/>
      <c r="AT73" s="128"/>
      <c r="AU73" s="128"/>
      <c r="AV73" s="128"/>
      <c r="AW73" s="128">
        <f>AC54</f>
        <v>614640</v>
      </c>
      <c r="AX73" s="128"/>
      <c r="AY73" s="128"/>
      <c r="AZ73" s="128"/>
      <c r="BA73" s="128"/>
      <c r="BB73" s="128"/>
      <c r="BC73" s="128"/>
      <c r="BD73" s="128"/>
      <c r="BE73" s="128">
        <f t="shared" si="2"/>
        <v>614640</v>
      </c>
      <c r="BF73" s="128"/>
      <c r="BG73" s="128"/>
      <c r="BH73" s="128"/>
      <c r="BI73" s="128"/>
      <c r="BJ73" s="128"/>
      <c r="BK73" s="128"/>
      <c r="BL73" s="128"/>
    </row>
    <row r="74" spans="1:79" s="4" customFormat="1" ht="12.75" customHeight="1" x14ac:dyDescent="0.2">
      <c r="A74" s="121">
        <v>0</v>
      </c>
      <c r="B74" s="121"/>
      <c r="C74" s="121"/>
      <c r="D74" s="121"/>
      <c r="E74" s="121"/>
      <c r="F74" s="121"/>
      <c r="G74" s="177" t="s">
        <v>72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8"/>
      <c r="Z74" s="121"/>
      <c r="AA74" s="121"/>
      <c r="AB74" s="121"/>
      <c r="AC74" s="121"/>
      <c r="AD74" s="121"/>
      <c r="AE74" s="179"/>
      <c r="AF74" s="179"/>
      <c r="AG74" s="179"/>
      <c r="AH74" s="179"/>
      <c r="AI74" s="179"/>
      <c r="AJ74" s="179"/>
      <c r="AK74" s="179"/>
      <c r="AL74" s="179"/>
      <c r="AM74" s="179"/>
      <c r="AN74" s="18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8"/>
      <c r="BF74" s="128"/>
      <c r="BG74" s="128"/>
      <c r="BH74" s="128"/>
      <c r="BI74" s="128"/>
      <c r="BJ74" s="128"/>
      <c r="BK74" s="128"/>
      <c r="BL74" s="128"/>
    </row>
    <row r="75" spans="1:79" ht="12.75" customHeight="1" x14ac:dyDescent="0.2">
      <c r="A75" s="99">
        <v>0</v>
      </c>
      <c r="B75" s="99"/>
      <c r="C75" s="99"/>
      <c r="D75" s="99"/>
      <c r="E75" s="99"/>
      <c r="F75" s="99"/>
      <c r="G75" s="161" t="s">
        <v>180</v>
      </c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4"/>
      <c r="Z75" s="99" t="s">
        <v>101</v>
      </c>
      <c r="AA75" s="99"/>
      <c r="AB75" s="99"/>
      <c r="AC75" s="99"/>
      <c r="AD75" s="99"/>
      <c r="AE75" s="100" t="s">
        <v>73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128">
        <v>0</v>
      </c>
      <c r="AP75" s="128"/>
      <c r="AQ75" s="128"/>
      <c r="AR75" s="128"/>
      <c r="AS75" s="128"/>
      <c r="AT75" s="128"/>
      <c r="AU75" s="128"/>
      <c r="AV75" s="128"/>
      <c r="AW75" s="128">
        <f>AW73/AW71</f>
        <v>4125.10067114094</v>
      </c>
      <c r="AX75" s="128"/>
      <c r="AY75" s="128"/>
      <c r="AZ75" s="128"/>
      <c r="BA75" s="128"/>
      <c r="BB75" s="128"/>
      <c r="BC75" s="128"/>
      <c r="BD75" s="128"/>
      <c r="BE75" s="128">
        <f t="shared" si="2"/>
        <v>4125.10067114094</v>
      </c>
      <c r="BF75" s="128"/>
      <c r="BG75" s="128"/>
      <c r="BH75" s="128"/>
      <c r="BI75" s="128"/>
      <c r="BJ75" s="128"/>
      <c r="BK75" s="128"/>
      <c r="BL75" s="128"/>
    </row>
    <row r="76" spans="1:79" s="4" customFormat="1" ht="12.75" customHeight="1" x14ac:dyDescent="0.2">
      <c r="A76" s="121">
        <v>0</v>
      </c>
      <c r="B76" s="121"/>
      <c r="C76" s="121"/>
      <c r="D76" s="121"/>
      <c r="E76" s="121"/>
      <c r="F76" s="121"/>
      <c r="G76" s="177" t="s">
        <v>74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8"/>
      <c r="Z76" s="121"/>
      <c r="AA76" s="121"/>
      <c r="AB76" s="121"/>
      <c r="AC76" s="121"/>
      <c r="AD76" s="121"/>
      <c r="AE76" s="179"/>
      <c r="AF76" s="179"/>
      <c r="AG76" s="179"/>
      <c r="AH76" s="179"/>
      <c r="AI76" s="179"/>
      <c r="AJ76" s="179"/>
      <c r="AK76" s="179"/>
      <c r="AL76" s="179"/>
      <c r="AM76" s="179"/>
      <c r="AN76" s="18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9" ht="25.5" customHeight="1" x14ac:dyDescent="0.2">
      <c r="A77" s="99">
        <v>0</v>
      </c>
      <c r="B77" s="99"/>
      <c r="C77" s="99"/>
      <c r="D77" s="99"/>
      <c r="E77" s="99"/>
      <c r="F77" s="99"/>
      <c r="G77" s="161" t="s">
        <v>181</v>
      </c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4"/>
      <c r="Z77" s="99" t="s">
        <v>159</v>
      </c>
      <c r="AA77" s="99"/>
      <c r="AB77" s="99"/>
      <c r="AC77" s="99"/>
      <c r="AD77" s="99"/>
      <c r="AE77" s="100" t="s">
        <v>73</v>
      </c>
      <c r="AF77" s="100"/>
      <c r="AG77" s="100"/>
      <c r="AH77" s="100"/>
      <c r="AI77" s="100"/>
      <c r="AJ77" s="100"/>
      <c r="AK77" s="100"/>
      <c r="AL77" s="100"/>
      <c r="AM77" s="100"/>
      <c r="AN77" s="101"/>
      <c r="AO77" s="128">
        <v>100</v>
      </c>
      <c r="AP77" s="128"/>
      <c r="AQ77" s="128"/>
      <c r="AR77" s="128"/>
      <c r="AS77" s="128"/>
      <c r="AT77" s="128"/>
      <c r="AU77" s="128"/>
      <c r="AV77" s="128"/>
      <c r="AW77" s="128">
        <v>100</v>
      </c>
      <c r="AX77" s="128"/>
      <c r="AY77" s="128"/>
      <c r="AZ77" s="128"/>
      <c r="BA77" s="128"/>
      <c r="BB77" s="128"/>
      <c r="BC77" s="128"/>
      <c r="BD77" s="128"/>
      <c r="BE77" s="128">
        <v>100</v>
      </c>
      <c r="BF77" s="128"/>
      <c r="BG77" s="128"/>
      <c r="BH77" s="128"/>
      <c r="BI77" s="128"/>
      <c r="BJ77" s="128"/>
      <c r="BK77" s="128"/>
      <c r="BL77" s="128"/>
    </row>
    <row r="78" spans="1:79" x14ac:dyDescent="0.2"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80" spans="1:79" ht="16.5" customHeight="1" x14ac:dyDescent="0.2">
      <c r="A80" s="136" t="s">
        <v>79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5"/>
      <c r="AO80" s="139" t="s">
        <v>81</v>
      </c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</row>
    <row r="81" spans="1:59" x14ac:dyDescent="0.2">
      <c r="W81" s="131" t="s">
        <v>5</v>
      </c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O81" s="131" t="s">
        <v>63</v>
      </c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</row>
    <row r="82" spans="1:59" ht="15.75" customHeight="1" x14ac:dyDescent="0.2">
      <c r="A82" s="85" t="s">
        <v>3</v>
      </c>
      <c r="B82" s="85"/>
      <c r="C82" s="85"/>
      <c r="D82" s="85"/>
      <c r="E82" s="85"/>
      <c r="F82" s="85"/>
    </row>
    <row r="83" spans="1:59" ht="13.15" customHeight="1" x14ac:dyDescent="0.2">
      <c r="A83" s="73" t="s">
        <v>78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</row>
    <row r="84" spans="1:59" x14ac:dyDescent="0.2">
      <c r="A84" s="135" t="s">
        <v>46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</row>
    <row r="85" spans="1:59" ht="10.5" customHeight="1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</row>
    <row r="86" spans="1:59" ht="15.75" customHeight="1" x14ac:dyDescent="0.2">
      <c r="A86" s="136" t="s">
        <v>80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5"/>
      <c r="AO86" s="139" t="s">
        <v>246</v>
      </c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</row>
    <row r="87" spans="1:59" x14ac:dyDescent="0.2">
      <c r="W87" s="131" t="s">
        <v>5</v>
      </c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O87" s="131" t="s">
        <v>63</v>
      </c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</row>
    <row r="88" spans="1:59" x14ac:dyDescent="0.2">
      <c r="A88" s="129"/>
      <c r="B88" s="130"/>
      <c r="C88" s="130"/>
      <c r="D88" s="130"/>
      <c r="E88" s="130"/>
      <c r="F88" s="130"/>
      <c r="G88" s="130"/>
      <c r="H88" s="130"/>
    </row>
    <row r="89" spans="1:59" x14ac:dyDescent="0.2">
      <c r="A89" s="131" t="s">
        <v>44</v>
      </c>
      <c r="B89" s="131"/>
      <c r="C89" s="131"/>
      <c r="D89" s="131"/>
      <c r="E89" s="131"/>
      <c r="F89" s="131"/>
      <c r="G89" s="131"/>
      <c r="H89" s="131"/>
      <c r="I89" s="57"/>
      <c r="J89" s="57"/>
      <c r="K89" s="57"/>
      <c r="L89" s="57"/>
      <c r="M89" s="57"/>
      <c r="N89" s="57"/>
      <c r="O89" s="57"/>
      <c r="P89" s="57"/>
      <c r="Q89" s="57"/>
    </row>
    <row r="90" spans="1:59" x14ac:dyDescent="0.2">
      <c r="A90" s="1" t="s">
        <v>45</v>
      </c>
    </row>
  </sheetData>
  <mergeCells count="229">
    <mergeCell ref="A89:H89"/>
    <mergeCell ref="AJ62:AQ62"/>
    <mergeCell ref="AR62:AY62"/>
    <mergeCell ref="A64:BL64"/>
    <mergeCell ref="A77:F77"/>
    <mergeCell ref="G77:Y77"/>
    <mergeCell ref="Z77:AD77"/>
    <mergeCell ref="AE77:AN77"/>
    <mergeCell ref="AO77:AV77"/>
    <mergeCell ref="AW77:BD77"/>
    <mergeCell ref="BE77:BL77"/>
    <mergeCell ref="A88:H88"/>
    <mergeCell ref="A83:AS83"/>
    <mergeCell ref="W86:AM86"/>
    <mergeCell ref="AO86:BG86"/>
    <mergeCell ref="A82:F82"/>
    <mergeCell ref="A84:AS84"/>
    <mergeCell ref="A86:V86"/>
    <mergeCell ref="W87:AM87"/>
    <mergeCell ref="AO87:BG87"/>
    <mergeCell ref="W80:AM80"/>
    <mergeCell ref="AO80:BG80"/>
    <mergeCell ref="BE75:BL75"/>
    <mergeCell ref="A76:F76"/>
    <mergeCell ref="G75:Y75"/>
    <mergeCell ref="Z75:AD75"/>
    <mergeCell ref="AE75:AN75"/>
    <mergeCell ref="AO75:AV75"/>
    <mergeCell ref="AW75:BD75"/>
    <mergeCell ref="AC54:AJ54"/>
    <mergeCell ref="AK54:AR54"/>
    <mergeCell ref="AS54:AZ54"/>
    <mergeCell ref="A56:BL56"/>
    <mergeCell ref="A57:AY57"/>
    <mergeCell ref="A58:C59"/>
    <mergeCell ref="D58:AA59"/>
    <mergeCell ref="AB58:AI59"/>
    <mergeCell ref="AJ58:AQ59"/>
    <mergeCell ref="AR58:AY59"/>
    <mergeCell ref="A80:V80"/>
    <mergeCell ref="W81:AM81"/>
    <mergeCell ref="AO81:BG8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76:Y76"/>
    <mergeCell ref="Z76:AD76"/>
    <mergeCell ref="AE76:AN76"/>
    <mergeCell ref="AO76:AV76"/>
    <mergeCell ref="AW76:BD76"/>
    <mergeCell ref="BE76:BL76"/>
    <mergeCell ref="A75:F7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60:C60"/>
    <mergeCell ref="D60:AA60"/>
    <mergeCell ref="AB60:AI60"/>
    <mergeCell ref="AJ60:AQ60"/>
    <mergeCell ref="A50:C50"/>
    <mergeCell ref="D50:AB50"/>
    <mergeCell ref="AC50:AJ50"/>
    <mergeCell ref="AK50:AR50"/>
    <mergeCell ref="AS50:AZ50"/>
    <mergeCell ref="A48:C49"/>
    <mergeCell ref="D48:AB49"/>
    <mergeCell ref="AC48:AJ49"/>
    <mergeCell ref="AK48:AR49"/>
    <mergeCell ref="AS48:AZ49"/>
    <mergeCell ref="A47:AZ47"/>
    <mergeCell ref="A39:F39"/>
    <mergeCell ref="G39:BL39"/>
    <mergeCell ref="A40:F40"/>
    <mergeCell ref="G40:BL40"/>
    <mergeCell ref="A31:F31"/>
    <mergeCell ref="G31:BL31"/>
    <mergeCell ref="A32:F32"/>
    <mergeCell ref="G32:BL32"/>
    <mergeCell ref="A35:BL35"/>
    <mergeCell ref="A33:F33"/>
    <mergeCell ref="G33:BL33"/>
    <mergeCell ref="A36:BL36"/>
    <mergeCell ref="A38:BL38"/>
    <mergeCell ref="A46:AZ46"/>
    <mergeCell ref="A41:F41"/>
    <mergeCell ref="G41:BL41"/>
    <mergeCell ref="A42:F42"/>
    <mergeCell ref="G42:BL42"/>
    <mergeCell ref="A43:F43"/>
    <mergeCell ref="G43:BL43"/>
    <mergeCell ref="A44:F44"/>
    <mergeCell ref="G44:BL44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8:L68 G77 G69:G70 G75">
    <cfRule type="cellIs" dxfId="26" priority="5" stopIfTrue="1" operator="equal">
      <formula>$G67</formula>
    </cfRule>
  </conditionalFormatting>
  <conditionalFormatting sqref="G73">
    <cfRule type="cellIs" dxfId="25" priority="3" stopIfTrue="1" operator="equal">
      <formula>$G72</formula>
    </cfRule>
  </conditionalFormatting>
  <conditionalFormatting sqref="D52:D53">
    <cfRule type="cellIs" dxfId="24" priority="4" stopIfTrue="1" operator="equal">
      <formula>$D51</formula>
    </cfRule>
  </conditionalFormatting>
  <conditionalFormatting sqref="D54">
    <cfRule type="cellIs" dxfId="23" priority="6" stopIfTrue="1" operator="equal">
      <formula>$D52</formula>
    </cfRule>
  </conditionalFormatting>
  <conditionalFormatting sqref="A68:F70 A72:F77">
    <cfRule type="cellIs" dxfId="22" priority="7" stopIfTrue="1" operator="equal">
      <formula>0</formula>
    </cfRule>
  </conditionalFormatting>
  <conditionalFormatting sqref="G76">
    <cfRule type="cellIs" dxfId="21" priority="8" stopIfTrue="1" operator="equal">
      <formula>$G75</formula>
    </cfRule>
  </conditionalFormatting>
  <conditionalFormatting sqref="G71">
    <cfRule type="cellIs" dxfId="20" priority="1" stopIfTrue="1" operator="equal">
      <formula>$G70</formula>
    </cfRule>
  </conditionalFormatting>
  <conditionalFormatting sqref="A71">
    <cfRule type="cellIs" dxfId="19" priority="2" stopIfTrue="1" operator="equal">
      <formula>0</formula>
    </cfRule>
  </conditionalFormatting>
  <conditionalFormatting sqref="G72">
    <cfRule type="cellIs" dxfId="18" priority="9" stopIfTrue="1" operator="equal">
      <formula>#REF!</formula>
    </cfRule>
  </conditionalFormatting>
  <conditionalFormatting sqref="G74">
    <cfRule type="cellIs" dxfId="17" priority="10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EBB8-CEB6-4488-B7B2-9D98B7C04AA7}">
  <sheetPr>
    <pageSetUpPr fitToPage="1"/>
  </sheetPr>
  <dimension ref="A1:CA86"/>
  <sheetViews>
    <sheetView tabSelected="1" view="pageBreakPreview" zoomScale="120" zoomScaleNormal="100" zoomScaleSheetLayoutView="12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73" t="s">
        <v>76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7" ht="32.1" customHeight="1" x14ac:dyDescent="0.2">
      <c r="AO4" s="75" t="s">
        <v>77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185" t="s">
        <v>20</v>
      </c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ht="12.75" customHeight="1" x14ac:dyDescent="0.2">
      <c r="AO7" s="167">
        <v>45572</v>
      </c>
      <c r="AP7" s="74"/>
      <c r="AQ7" s="74"/>
      <c r="AR7" s="74"/>
      <c r="AS7" s="74"/>
      <c r="AT7" s="74"/>
      <c r="AU7" s="74"/>
      <c r="AV7" s="1" t="s">
        <v>61</v>
      </c>
      <c r="AW7" s="73" t="s">
        <v>245</v>
      </c>
      <c r="AX7" s="74"/>
      <c r="AY7" s="74"/>
      <c r="AZ7" s="74"/>
      <c r="BA7" s="74"/>
      <c r="BB7" s="74"/>
      <c r="BC7" s="74"/>
      <c r="BD7" s="74"/>
      <c r="BE7" s="74"/>
      <c r="BF7" s="74"/>
    </row>
    <row r="8" spans="1:77" x14ac:dyDescent="0.2">
      <c r="AO8" s="36"/>
      <c r="AP8" s="36"/>
      <c r="AQ8" s="36"/>
      <c r="AR8" s="36"/>
      <c r="AS8" s="36"/>
      <c r="AT8" s="36"/>
      <c r="AU8" s="36"/>
      <c r="AW8" s="37"/>
      <c r="AX8" s="37"/>
      <c r="AY8" s="37"/>
      <c r="AZ8" s="37"/>
      <c r="BA8" s="37"/>
      <c r="BB8" s="37"/>
      <c r="BC8" s="37"/>
      <c r="BD8" s="37"/>
      <c r="BE8" s="37"/>
      <c r="BF8" s="37"/>
    </row>
    <row r="10" spans="1:77" ht="15.75" customHeight="1" x14ac:dyDescent="0.2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s="32" customFormat="1" ht="28.5" customHeight="1" x14ac:dyDescent="0.2">
      <c r="A13" s="20" t="s">
        <v>51</v>
      </c>
      <c r="B13" s="80" t="s">
        <v>75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8"/>
      <c r="N13" s="82" t="s">
        <v>77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27"/>
      <c r="AU13" s="80" t="s">
        <v>82</v>
      </c>
      <c r="AV13" s="81"/>
      <c r="AW13" s="81"/>
      <c r="AX13" s="81"/>
      <c r="AY13" s="81"/>
      <c r="AZ13" s="81"/>
      <c r="BA13" s="81"/>
      <c r="BB13" s="81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32" customFormat="1" ht="24" customHeight="1" x14ac:dyDescent="0.2">
      <c r="A14" s="2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2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23"/>
      <c r="AU14" s="78" t="s">
        <v>53</v>
      </c>
      <c r="AV14" s="78"/>
      <c r="AW14" s="78"/>
      <c r="AX14" s="78"/>
      <c r="AY14" s="78"/>
      <c r="AZ14" s="78"/>
      <c r="BA14" s="78"/>
      <c r="BB14" s="78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</row>
    <row r="15" spans="1:77" s="32" customFormat="1" ht="9" customHeight="1" x14ac:dyDescent="0.2"/>
    <row r="16" spans="1:77" s="32" customFormat="1" ht="28.5" customHeight="1" x14ac:dyDescent="0.2">
      <c r="A16" s="27" t="s">
        <v>4</v>
      </c>
      <c r="B16" s="8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8"/>
      <c r="N16" s="82" t="s">
        <v>86</v>
      </c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27"/>
      <c r="AU16" s="80" t="s">
        <v>82</v>
      </c>
      <c r="AV16" s="81"/>
      <c r="AW16" s="81"/>
      <c r="AX16" s="81"/>
      <c r="AY16" s="81"/>
      <c r="AZ16" s="81"/>
      <c r="BA16" s="81"/>
      <c r="BB16" s="81"/>
      <c r="BC16" s="55"/>
      <c r="BD16" s="55"/>
      <c r="BE16" s="55"/>
      <c r="BF16" s="55"/>
      <c r="BG16" s="55"/>
      <c r="BH16" s="55"/>
      <c r="BI16" s="55"/>
      <c r="BJ16" s="55"/>
      <c r="BK16" s="55"/>
      <c r="BL16" s="56"/>
      <c r="BP16" s="55"/>
      <c r="BQ16" s="55"/>
      <c r="BR16" s="55"/>
      <c r="BS16" s="55"/>
      <c r="BT16" s="55"/>
      <c r="BU16" s="55"/>
      <c r="BV16" s="55"/>
      <c r="BW16" s="55"/>
    </row>
    <row r="17" spans="1:79" s="32" customFormat="1" ht="24" customHeight="1" x14ac:dyDescent="0.2">
      <c r="A17" s="23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2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23"/>
      <c r="AU17" s="78" t="s">
        <v>53</v>
      </c>
      <c r="AV17" s="78"/>
      <c r="AW17" s="78"/>
      <c r="AX17" s="78"/>
      <c r="AY17" s="78"/>
      <c r="AZ17" s="78"/>
      <c r="BA17" s="78"/>
      <c r="BB17" s="78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P17" s="22"/>
      <c r="BQ17" s="22"/>
      <c r="BR17" s="22"/>
      <c r="BS17" s="22"/>
      <c r="BT17" s="22"/>
      <c r="BU17" s="22"/>
      <c r="BV17" s="22"/>
      <c r="BW17" s="22"/>
    </row>
    <row r="18" spans="1:79" s="32" customFormat="1" ht="9" customHeight="1" x14ac:dyDescent="0.2"/>
    <row r="19" spans="1:79" s="32" customFormat="1" ht="57" customHeight="1" x14ac:dyDescent="0.2">
      <c r="A19" s="20" t="s">
        <v>52</v>
      </c>
      <c r="B19" s="80" t="s">
        <v>230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231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55"/>
      <c r="AA19" s="80" t="s">
        <v>232</v>
      </c>
      <c r="AB19" s="81"/>
      <c r="AC19" s="81"/>
      <c r="AD19" s="81"/>
      <c r="AE19" s="81"/>
      <c r="AF19" s="81"/>
      <c r="AG19" s="81"/>
      <c r="AH19" s="81"/>
      <c r="AI19" s="81"/>
      <c r="AJ19" s="55"/>
      <c r="AK19" s="88" t="s">
        <v>233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/>
      <c r="BE19" s="80" t="s">
        <v>83</v>
      </c>
      <c r="BF19" s="81"/>
      <c r="BG19" s="81"/>
      <c r="BH19" s="81"/>
      <c r="BI19" s="81"/>
      <c r="BJ19" s="81"/>
      <c r="BK19" s="81"/>
      <c r="BL19" s="81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</row>
    <row r="20" spans="1:79" s="32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2"/>
      <c r="AA20" s="86" t="s">
        <v>56</v>
      </c>
      <c r="AB20" s="86"/>
      <c r="AC20" s="86"/>
      <c r="AD20" s="86"/>
      <c r="AE20" s="86"/>
      <c r="AF20" s="86"/>
      <c r="AG20" s="86"/>
      <c r="AH20" s="86"/>
      <c r="AI20" s="86"/>
      <c r="AJ20" s="22"/>
      <c r="AK20" s="186" t="s">
        <v>57</v>
      </c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22"/>
      <c r="BE20" s="78" t="s">
        <v>58</v>
      </c>
      <c r="BF20" s="78"/>
      <c r="BG20" s="78"/>
      <c r="BH20" s="78"/>
      <c r="BI20" s="78"/>
      <c r="BJ20" s="78"/>
      <c r="BK20" s="78"/>
      <c r="BL20" s="78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6" t="s">
        <v>49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7">
        <f>AS22+I23</f>
        <v>470120</v>
      </c>
      <c r="V22" s="97"/>
      <c r="W22" s="97"/>
      <c r="X22" s="97"/>
      <c r="Y22" s="97"/>
      <c r="Z22" s="97"/>
      <c r="AA22" s="97"/>
      <c r="AB22" s="97"/>
      <c r="AC22" s="97"/>
      <c r="AD22" s="97"/>
      <c r="AE22" s="98" t="s">
        <v>50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7">
        <f>AC54</f>
        <v>470120</v>
      </c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7">
        <v>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0" t="s">
        <v>23</v>
      </c>
      <c r="U23" s="90"/>
      <c r="V23" s="90"/>
      <c r="W23" s="90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0"/>
      <c r="BE23" s="10"/>
      <c r="BF23" s="10"/>
      <c r="BG23" s="10"/>
      <c r="BH23" s="10"/>
      <c r="BI23" s="10"/>
      <c r="BJ23" s="7"/>
      <c r="BK23" s="7"/>
      <c r="BL23" s="7"/>
    </row>
    <row r="24" spans="1:79" ht="9.75" customHeight="1" x14ac:dyDescent="0.2">
      <c r="A24" s="60"/>
      <c r="B24" s="60"/>
      <c r="C24" s="60"/>
      <c r="D24" s="60"/>
      <c r="E24" s="60"/>
      <c r="F24" s="60"/>
      <c r="G24" s="60"/>
      <c r="H24" s="6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60"/>
      <c r="U24" s="60"/>
      <c r="V24" s="60"/>
      <c r="W24" s="60"/>
      <c r="X24" s="9"/>
      <c r="Y24" s="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10"/>
      <c r="AO24" s="10"/>
      <c r="AP24" s="10"/>
      <c r="AQ24" s="10"/>
      <c r="AR24" s="10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0"/>
      <c r="BE24" s="10"/>
      <c r="BF24" s="10"/>
      <c r="BG24" s="10"/>
      <c r="BH24" s="10"/>
      <c r="BI24" s="10"/>
      <c r="BJ24" s="7"/>
      <c r="BK24" s="7"/>
      <c r="BL24" s="7"/>
    </row>
    <row r="25" spans="1:79" ht="15.75" customHeight="1" x14ac:dyDescent="0.2">
      <c r="A25" s="72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59.75" customHeight="1" x14ac:dyDescent="0.2">
      <c r="A26" s="209" t="s">
        <v>234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</row>
    <row r="27" spans="1:79" ht="10.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1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95">
        <v>1</v>
      </c>
      <c r="B30" s="95"/>
      <c r="C30" s="95"/>
      <c r="D30" s="95"/>
      <c r="E30" s="95"/>
      <c r="F30" s="95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99" t="s">
        <v>32</v>
      </c>
      <c r="B31" s="99"/>
      <c r="C31" s="99"/>
      <c r="D31" s="99"/>
      <c r="E31" s="99"/>
      <c r="F31" s="99"/>
      <c r="G31" s="101" t="s">
        <v>7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  <c r="CA31" s="1" t="s">
        <v>48</v>
      </c>
    </row>
    <row r="32" spans="1:79" ht="12.75" customHeight="1" x14ac:dyDescent="0.2">
      <c r="A32" s="99">
        <v>1</v>
      </c>
      <c r="B32" s="99"/>
      <c r="C32" s="99"/>
      <c r="D32" s="99"/>
      <c r="E32" s="99"/>
      <c r="F32" s="99"/>
      <c r="G32" s="113" t="s">
        <v>235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12.7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 x14ac:dyDescent="0.2">
      <c r="A35" s="89" t="s">
        <v>236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5.75" customHeight="1" x14ac:dyDescent="0.2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3.25" customHeight="1" x14ac:dyDescent="0.2">
      <c r="A38" s="91" t="s">
        <v>27</v>
      </c>
      <c r="B38" s="91"/>
      <c r="C38" s="91"/>
      <c r="D38" s="91"/>
      <c r="E38" s="91"/>
      <c r="F38" s="91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95">
        <v>1</v>
      </c>
      <c r="B39" s="95"/>
      <c r="C39" s="95"/>
      <c r="D39" s="95"/>
      <c r="E39" s="95"/>
      <c r="F39" s="95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99" t="s">
        <v>6</v>
      </c>
      <c r="B40" s="99"/>
      <c r="C40" s="99"/>
      <c r="D40" s="99"/>
      <c r="E40" s="99"/>
      <c r="F40" s="99"/>
      <c r="G40" s="101" t="s">
        <v>7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3"/>
      <c r="CA40" s="1" t="s">
        <v>11</v>
      </c>
    </row>
    <row r="41" spans="1:79" ht="12.75" customHeight="1" x14ac:dyDescent="0.2">
      <c r="A41" s="99">
        <v>1</v>
      </c>
      <c r="B41" s="99"/>
      <c r="C41" s="99"/>
      <c r="D41" s="99"/>
      <c r="E41" s="99"/>
      <c r="F41" s="99"/>
      <c r="G41" s="113" t="s">
        <v>237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12</v>
      </c>
    </row>
    <row r="42" spans="1:79" ht="12.75" customHeight="1" x14ac:dyDescent="0.2">
      <c r="A42" s="99">
        <v>2</v>
      </c>
      <c r="B42" s="99"/>
      <c r="C42" s="99"/>
      <c r="D42" s="99"/>
      <c r="E42" s="99"/>
      <c r="F42" s="99"/>
      <c r="G42" s="113" t="s">
        <v>238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</row>
    <row r="43" spans="1:79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</row>
    <row r="44" spans="1:79" ht="15.75" customHeight="1" x14ac:dyDescent="0.2">
      <c r="A44" s="90" t="s">
        <v>40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</row>
    <row r="45" spans="1:79" ht="5.25" customHeight="1" x14ac:dyDescent="0.2">
      <c r="A45" s="106" t="s">
        <v>84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44"/>
      <c r="BB45" s="44"/>
      <c r="BC45" s="44"/>
      <c r="BD45" s="44"/>
      <c r="BE45" s="44"/>
      <c r="BF45" s="44"/>
      <c r="BG45" s="44"/>
      <c r="BH45" s="44"/>
      <c r="BI45" s="6"/>
      <c r="BJ45" s="6"/>
      <c r="BK45" s="6"/>
      <c r="BL45" s="6"/>
    </row>
    <row r="46" spans="1:79" ht="15.95" customHeight="1" x14ac:dyDescent="0.2">
      <c r="A46" s="95" t="s">
        <v>27</v>
      </c>
      <c r="B46" s="95"/>
      <c r="C46" s="95"/>
      <c r="D46" s="107" t="s">
        <v>25</v>
      </c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95" t="s">
        <v>28</v>
      </c>
      <c r="AD46" s="95"/>
      <c r="AE46" s="95"/>
      <c r="AF46" s="95"/>
      <c r="AG46" s="95"/>
      <c r="AH46" s="95"/>
      <c r="AI46" s="95"/>
      <c r="AJ46" s="95"/>
      <c r="AK46" s="95" t="s">
        <v>29</v>
      </c>
      <c r="AL46" s="95"/>
      <c r="AM46" s="95"/>
      <c r="AN46" s="95"/>
      <c r="AO46" s="95"/>
      <c r="AP46" s="95"/>
      <c r="AQ46" s="95"/>
      <c r="AR46" s="95"/>
      <c r="AS46" s="95" t="s">
        <v>26</v>
      </c>
      <c r="AT46" s="95"/>
      <c r="AU46" s="95"/>
      <c r="AV46" s="95"/>
      <c r="AW46" s="95"/>
      <c r="AX46" s="95"/>
      <c r="AY46" s="95"/>
      <c r="AZ46" s="95"/>
      <c r="BA46" s="8"/>
      <c r="BB46" s="8"/>
      <c r="BC46" s="8"/>
      <c r="BD46" s="8"/>
      <c r="BE46" s="8"/>
      <c r="BF46" s="8"/>
      <c r="BG46" s="8"/>
      <c r="BH46" s="8"/>
    </row>
    <row r="47" spans="1:79" ht="14.25" customHeight="1" x14ac:dyDescent="0.2">
      <c r="A47" s="95"/>
      <c r="B47" s="95"/>
      <c r="C47" s="95"/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2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8"/>
      <c r="BB47" s="8"/>
      <c r="BC47" s="8"/>
      <c r="BD47" s="8"/>
      <c r="BE47" s="8"/>
      <c r="BF47" s="8"/>
      <c r="BG47" s="8"/>
      <c r="BH47" s="8"/>
    </row>
    <row r="48" spans="1:79" ht="15.75" x14ac:dyDescent="0.2">
      <c r="A48" s="95">
        <v>1</v>
      </c>
      <c r="B48" s="95"/>
      <c r="C48" s="95"/>
      <c r="D48" s="114">
        <v>2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6"/>
      <c r="AC48" s="95">
        <v>3</v>
      </c>
      <c r="AD48" s="95"/>
      <c r="AE48" s="95"/>
      <c r="AF48" s="95"/>
      <c r="AG48" s="95"/>
      <c r="AH48" s="95"/>
      <c r="AI48" s="95"/>
      <c r="AJ48" s="95"/>
      <c r="AK48" s="95">
        <v>4</v>
      </c>
      <c r="AL48" s="95"/>
      <c r="AM48" s="95"/>
      <c r="AN48" s="95"/>
      <c r="AO48" s="95"/>
      <c r="AP48" s="95"/>
      <c r="AQ48" s="95"/>
      <c r="AR48" s="95"/>
      <c r="AS48" s="95">
        <v>5</v>
      </c>
      <c r="AT48" s="95"/>
      <c r="AU48" s="95"/>
      <c r="AV48" s="95"/>
      <c r="AW48" s="95"/>
      <c r="AX48" s="95"/>
      <c r="AY48" s="95"/>
      <c r="AZ48" s="95"/>
      <c r="BA48" s="8"/>
      <c r="BB48" s="8"/>
      <c r="BC48" s="8"/>
      <c r="BD48" s="8"/>
      <c r="BE48" s="8"/>
      <c r="BF48" s="8"/>
      <c r="BG48" s="8"/>
      <c r="BH48" s="8"/>
    </row>
    <row r="49" spans="1:79" s="4" customFormat="1" ht="12.75" hidden="1" customHeight="1" x14ac:dyDescent="0.2">
      <c r="A49" s="99" t="s">
        <v>6</v>
      </c>
      <c r="B49" s="99"/>
      <c r="C49" s="99"/>
      <c r="D49" s="65" t="s">
        <v>7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117" t="s">
        <v>8</v>
      </c>
      <c r="AD49" s="117"/>
      <c r="AE49" s="117"/>
      <c r="AF49" s="117"/>
      <c r="AG49" s="117"/>
      <c r="AH49" s="117"/>
      <c r="AI49" s="117"/>
      <c r="AJ49" s="117"/>
      <c r="AK49" s="117" t="s">
        <v>9</v>
      </c>
      <c r="AL49" s="117"/>
      <c r="AM49" s="117"/>
      <c r="AN49" s="117"/>
      <c r="AO49" s="117"/>
      <c r="AP49" s="117"/>
      <c r="AQ49" s="117"/>
      <c r="AR49" s="117"/>
      <c r="AS49" s="99" t="s">
        <v>10</v>
      </c>
      <c r="AT49" s="117"/>
      <c r="AU49" s="117"/>
      <c r="AV49" s="117"/>
      <c r="AW49" s="117"/>
      <c r="AX49" s="117"/>
      <c r="AY49" s="117"/>
      <c r="AZ49" s="117"/>
      <c r="BA49" s="45"/>
      <c r="BB49" s="46"/>
      <c r="BC49" s="46"/>
      <c r="BD49" s="46"/>
      <c r="BE49" s="46"/>
      <c r="BF49" s="46"/>
      <c r="BG49" s="46"/>
      <c r="BH49" s="46"/>
      <c r="CA49" s="4" t="s">
        <v>13</v>
      </c>
    </row>
    <row r="50" spans="1:79" ht="25.5" customHeight="1" x14ac:dyDescent="0.2">
      <c r="A50" s="99">
        <v>1</v>
      </c>
      <c r="B50" s="99"/>
      <c r="C50" s="99"/>
      <c r="D50" s="113" t="s">
        <v>239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128">
        <v>470120</v>
      </c>
      <c r="AD50" s="128"/>
      <c r="AE50" s="128"/>
      <c r="AF50" s="128"/>
      <c r="AG50" s="128"/>
      <c r="AH50" s="128"/>
      <c r="AI50" s="128"/>
      <c r="AJ50" s="128"/>
      <c r="AK50" s="128">
        <v>0</v>
      </c>
      <c r="AL50" s="128"/>
      <c r="AM50" s="128"/>
      <c r="AN50" s="128"/>
      <c r="AO50" s="128"/>
      <c r="AP50" s="128"/>
      <c r="AQ50" s="128"/>
      <c r="AR50" s="128"/>
      <c r="AS50" s="128">
        <f>AC50+AK50</f>
        <v>470120</v>
      </c>
      <c r="AT50" s="128"/>
      <c r="AU50" s="128"/>
      <c r="AV50" s="128"/>
      <c r="AW50" s="128"/>
      <c r="AX50" s="128"/>
      <c r="AY50" s="128"/>
      <c r="AZ50" s="128"/>
      <c r="BA50" s="47"/>
      <c r="BB50" s="47"/>
      <c r="BC50" s="47"/>
      <c r="BD50" s="47"/>
      <c r="BE50" s="47"/>
      <c r="BF50" s="47"/>
      <c r="BG50" s="47"/>
      <c r="BH50" s="47"/>
      <c r="CA50" s="1" t="s">
        <v>14</v>
      </c>
    </row>
    <row r="51" spans="1:79" ht="12.75" hidden="1" customHeight="1" x14ac:dyDescent="0.2">
      <c r="A51" s="99">
        <v>2</v>
      </c>
      <c r="B51" s="99"/>
      <c r="C51" s="99"/>
      <c r="D51" s="113" t="s">
        <v>240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128">
        <v>0</v>
      </c>
      <c r="AD51" s="128"/>
      <c r="AE51" s="128"/>
      <c r="AF51" s="128"/>
      <c r="AG51" s="128"/>
      <c r="AH51" s="128"/>
      <c r="AI51" s="128"/>
      <c r="AJ51" s="128"/>
      <c r="AK51" s="128">
        <v>0</v>
      </c>
      <c r="AL51" s="128"/>
      <c r="AM51" s="128"/>
      <c r="AN51" s="128"/>
      <c r="AO51" s="128"/>
      <c r="AP51" s="128"/>
      <c r="AQ51" s="128"/>
      <c r="AR51" s="128"/>
      <c r="AS51" s="128">
        <f>AC51+AK51</f>
        <v>0</v>
      </c>
      <c r="AT51" s="128"/>
      <c r="AU51" s="128"/>
      <c r="AV51" s="128"/>
      <c r="AW51" s="128"/>
      <c r="AX51" s="128"/>
      <c r="AY51" s="128"/>
      <c r="AZ51" s="128"/>
      <c r="BA51" s="47"/>
      <c r="BB51" s="47"/>
      <c r="BC51" s="47"/>
      <c r="BD51" s="47"/>
      <c r="BE51" s="47"/>
      <c r="BF51" s="47"/>
      <c r="BG51" s="47"/>
      <c r="BH51" s="47"/>
    </row>
    <row r="52" spans="1:79" ht="12.75" hidden="1" customHeight="1" x14ac:dyDescent="0.2">
      <c r="A52" s="99">
        <v>3</v>
      </c>
      <c r="B52" s="99"/>
      <c r="C52" s="99"/>
      <c r="D52" s="113" t="s">
        <v>120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128">
        <v>0</v>
      </c>
      <c r="AD52" s="128"/>
      <c r="AE52" s="128"/>
      <c r="AF52" s="128"/>
      <c r="AG52" s="128"/>
      <c r="AH52" s="128"/>
      <c r="AI52" s="128"/>
      <c r="AJ52" s="128"/>
      <c r="AK52" s="128">
        <v>0</v>
      </c>
      <c r="AL52" s="128"/>
      <c r="AM52" s="128"/>
      <c r="AN52" s="128"/>
      <c r="AO52" s="128"/>
      <c r="AP52" s="128"/>
      <c r="AQ52" s="128"/>
      <c r="AR52" s="128"/>
      <c r="AS52" s="128">
        <f>AC52+AK52</f>
        <v>0</v>
      </c>
      <c r="AT52" s="128"/>
      <c r="AU52" s="128"/>
      <c r="AV52" s="128"/>
      <c r="AW52" s="128"/>
      <c r="AX52" s="128"/>
      <c r="AY52" s="128"/>
      <c r="AZ52" s="128"/>
      <c r="BA52" s="47"/>
      <c r="BB52" s="47"/>
      <c r="BC52" s="47"/>
      <c r="BD52" s="47"/>
      <c r="BE52" s="47"/>
      <c r="BF52" s="47"/>
      <c r="BG52" s="47"/>
      <c r="BH52" s="47"/>
    </row>
    <row r="53" spans="1:79" ht="12.75" hidden="1" customHeight="1" x14ac:dyDescent="0.2">
      <c r="A53" s="99">
        <v>4</v>
      </c>
      <c r="B53" s="99"/>
      <c r="C53" s="99"/>
      <c r="D53" s="113" t="s">
        <v>122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128">
        <v>0</v>
      </c>
      <c r="AD53" s="128"/>
      <c r="AE53" s="128"/>
      <c r="AF53" s="128"/>
      <c r="AG53" s="128"/>
      <c r="AH53" s="128"/>
      <c r="AI53" s="128"/>
      <c r="AJ53" s="128"/>
      <c r="AK53" s="128">
        <v>0</v>
      </c>
      <c r="AL53" s="128"/>
      <c r="AM53" s="128"/>
      <c r="AN53" s="128"/>
      <c r="AO53" s="128"/>
      <c r="AP53" s="128"/>
      <c r="AQ53" s="128"/>
      <c r="AR53" s="128"/>
      <c r="AS53" s="128">
        <f>AC53+AK53</f>
        <v>0</v>
      </c>
      <c r="AT53" s="128"/>
      <c r="AU53" s="128"/>
      <c r="AV53" s="128"/>
      <c r="AW53" s="128"/>
      <c r="AX53" s="128"/>
      <c r="AY53" s="128"/>
      <c r="AZ53" s="128"/>
      <c r="BA53" s="47"/>
      <c r="BB53" s="47"/>
      <c r="BC53" s="47"/>
      <c r="BD53" s="47"/>
      <c r="BE53" s="47"/>
      <c r="BF53" s="47"/>
      <c r="BG53" s="47"/>
      <c r="BH53" s="47"/>
    </row>
    <row r="54" spans="1:79" s="4" customFormat="1" x14ac:dyDescent="0.2">
      <c r="A54" s="121"/>
      <c r="B54" s="121"/>
      <c r="C54" s="121"/>
      <c r="D54" s="181" t="s">
        <v>65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4"/>
      <c r="AC54" s="120">
        <f>AC50</f>
        <v>470120</v>
      </c>
      <c r="AD54" s="120"/>
      <c r="AE54" s="120"/>
      <c r="AF54" s="120"/>
      <c r="AG54" s="120"/>
      <c r="AH54" s="120"/>
      <c r="AI54" s="120"/>
      <c r="AJ54" s="120"/>
      <c r="AK54" s="120">
        <v>0</v>
      </c>
      <c r="AL54" s="120"/>
      <c r="AM54" s="120"/>
      <c r="AN54" s="120"/>
      <c r="AO54" s="120"/>
      <c r="AP54" s="120"/>
      <c r="AQ54" s="120"/>
      <c r="AR54" s="120"/>
      <c r="AS54" s="120">
        <f>AC54+AK54</f>
        <v>470120</v>
      </c>
      <c r="AT54" s="120"/>
      <c r="AU54" s="120"/>
      <c r="AV54" s="120"/>
      <c r="AW54" s="120"/>
      <c r="AX54" s="120"/>
      <c r="AY54" s="120"/>
      <c r="AZ54" s="120"/>
      <c r="BA54" s="48"/>
      <c r="BB54" s="48"/>
      <c r="BC54" s="48"/>
      <c r="BD54" s="48"/>
      <c r="BE54" s="48"/>
      <c r="BF54" s="48"/>
      <c r="BG54" s="48"/>
      <c r="BH54" s="48"/>
    </row>
    <row r="56" spans="1:79" ht="15.75" customHeight="1" x14ac:dyDescent="0.2">
      <c r="A56" s="72" t="s">
        <v>41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</row>
    <row r="57" spans="1:79" ht="15" customHeight="1" x14ac:dyDescent="0.2">
      <c r="A57" s="106" t="s">
        <v>84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95" t="s">
        <v>27</v>
      </c>
      <c r="B58" s="95"/>
      <c r="C58" s="95"/>
      <c r="D58" s="107" t="s">
        <v>33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95" t="s">
        <v>28</v>
      </c>
      <c r="AC58" s="95"/>
      <c r="AD58" s="95"/>
      <c r="AE58" s="95"/>
      <c r="AF58" s="95"/>
      <c r="AG58" s="95"/>
      <c r="AH58" s="95"/>
      <c r="AI58" s="95"/>
      <c r="AJ58" s="95" t="s">
        <v>29</v>
      </c>
      <c r="AK58" s="95"/>
      <c r="AL58" s="95"/>
      <c r="AM58" s="95"/>
      <c r="AN58" s="95"/>
      <c r="AO58" s="95"/>
      <c r="AP58" s="95"/>
      <c r="AQ58" s="95"/>
      <c r="AR58" s="95" t="s">
        <v>26</v>
      </c>
      <c r="AS58" s="95"/>
      <c r="AT58" s="95"/>
      <c r="AU58" s="95"/>
      <c r="AV58" s="95"/>
      <c r="AW58" s="95"/>
      <c r="AX58" s="95"/>
      <c r="AY58" s="95"/>
    </row>
    <row r="59" spans="1:79" ht="10.5" customHeight="1" x14ac:dyDescent="0.2">
      <c r="A59" s="95"/>
      <c r="B59" s="95"/>
      <c r="C59" s="95"/>
      <c r="D59" s="110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2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</row>
    <row r="60" spans="1:79" ht="15.75" customHeight="1" x14ac:dyDescent="0.2">
      <c r="A60" s="95">
        <v>1</v>
      </c>
      <c r="B60" s="95"/>
      <c r="C60" s="95"/>
      <c r="D60" s="114">
        <v>2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6"/>
      <c r="AB60" s="95">
        <v>3</v>
      </c>
      <c r="AC60" s="95"/>
      <c r="AD60" s="95"/>
      <c r="AE60" s="95"/>
      <c r="AF60" s="95"/>
      <c r="AG60" s="95"/>
      <c r="AH60" s="95"/>
      <c r="AI60" s="95"/>
      <c r="AJ60" s="95">
        <v>4</v>
      </c>
      <c r="AK60" s="95"/>
      <c r="AL60" s="95"/>
      <c r="AM60" s="95"/>
      <c r="AN60" s="95"/>
      <c r="AO60" s="95"/>
      <c r="AP60" s="95"/>
      <c r="AQ60" s="95"/>
      <c r="AR60" s="95">
        <v>5</v>
      </c>
      <c r="AS60" s="95"/>
      <c r="AT60" s="95"/>
      <c r="AU60" s="95"/>
      <c r="AV60" s="95"/>
      <c r="AW60" s="95"/>
      <c r="AX60" s="95"/>
      <c r="AY60" s="95"/>
    </row>
    <row r="61" spans="1:79" ht="24.75" customHeight="1" x14ac:dyDescent="0.2">
      <c r="A61" s="99">
        <v>1</v>
      </c>
      <c r="B61" s="99"/>
      <c r="C61" s="99"/>
      <c r="D61" s="101" t="s">
        <v>148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117">
        <v>470120</v>
      </c>
      <c r="AC61" s="117"/>
      <c r="AD61" s="117"/>
      <c r="AE61" s="117"/>
      <c r="AF61" s="117"/>
      <c r="AG61" s="117"/>
      <c r="AH61" s="117"/>
      <c r="AI61" s="117"/>
      <c r="AJ61" s="117">
        <v>0</v>
      </c>
      <c r="AK61" s="117"/>
      <c r="AL61" s="117"/>
      <c r="AM61" s="117"/>
      <c r="AN61" s="117"/>
      <c r="AO61" s="117"/>
      <c r="AP61" s="117"/>
      <c r="AQ61" s="117"/>
      <c r="AR61" s="117">
        <f>AB61</f>
        <v>470120</v>
      </c>
      <c r="AS61" s="117"/>
      <c r="AT61" s="117"/>
      <c r="AU61" s="117"/>
      <c r="AV61" s="117"/>
      <c r="AW61" s="117"/>
      <c r="AX61" s="117"/>
      <c r="AY61" s="117"/>
      <c r="CA61" s="1" t="s">
        <v>15</v>
      </c>
    </row>
    <row r="62" spans="1:79" s="4" customFormat="1" ht="12.75" customHeight="1" x14ac:dyDescent="0.2">
      <c r="A62" s="121"/>
      <c r="B62" s="121"/>
      <c r="C62" s="121"/>
      <c r="D62" s="180" t="s">
        <v>26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9"/>
      <c r="AB62" s="120">
        <f>AB61</f>
        <v>470120</v>
      </c>
      <c r="AC62" s="120"/>
      <c r="AD62" s="120"/>
      <c r="AE62" s="120"/>
      <c r="AF62" s="120"/>
      <c r="AG62" s="120"/>
      <c r="AH62" s="120"/>
      <c r="AI62" s="120"/>
      <c r="AJ62" s="120">
        <f>AJ61</f>
        <v>0</v>
      </c>
      <c r="AK62" s="120"/>
      <c r="AL62" s="120"/>
      <c r="AM62" s="120"/>
      <c r="AN62" s="120"/>
      <c r="AO62" s="120"/>
      <c r="AP62" s="120"/>
      <c r="AQ62" s="120"/>
      <c r="AR62" s="120">
        <f>AB62+AJ62</f>
        <v>470120</v>
      </c>
      <c r="AS62" s="120"/>
      <c r="AT62" s="120"/>
      <c r="AU62" s="120"/>
      <c r="AV62" s="120"/>
      <c r="AW62" s="120"/>
      <c r="AX62" s="120"/>
      <c r="AY62" s="120"/>
      <c r="CA62" s="4" t="s">
        <v>16</v>
      </c>
    </row>
    <row r="64" spans="1:79" ht="15.75" customHeight="1" x14ac:dyDescent="0.2">
      <c r="A64" s="90" t="s">
        <v>42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</row>
    <row r="65" spans="1:79" ht="30" customHeight="1" x14ac:dyDescent="0.2">
      <c r="A65" s="95" t="s">
        <v>27</v>
      </c>
      <c r="B65" s="95"/>
      <c r="C65" s="95"/>
      <c r="D65" s="95"/>
      <c r="E65" s="95"/>
      <c r="F65" s="95"/>
      <c r="G65" s="114" t="s">
        <v>43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6"/>
      <c r="Z65" s="95" t="s">
        <v>2</v>
      </c>
      <c r="AA65" s="95"/>
      <c r="AB65" s="95"/>
      <c r="AC65" s="95"/>
      <c r="AD65" s="95"/>
      <c r="AE65" s="95" t="s">
        <v>1</v>
      </c>
      <c r="AF65" s="95"/>
      <c r="AG65" s="95"/>
      <c r="AH65" s="95"/>
      <c r="AI65" s="95"/>
      <c r="AJ65" s="95"/>
      <c r="AK65" s="95"/>
      <c r="AL65" s="95"/>
      <c r="AM65" s="95"/>
      <c r="AN65" s="95"/>
      <c r="AO65" s="114" t="s">
        <v>28</v>
      </c>
      <c r="AP65" s="115"/>
      <c r="AQ65" s="115"/>
      <c r="AR65" s="115"/>
      <c r="AS65" s="115"/>
      <c r="AT65" s="115"/>
      <c r="AU65" s="115"/>
      <c r="AV65" s="116"/>
      <c r="AW65" s="114" t="s">
        <v>29</v>
      </c>
      <c r="AX65" s="115"/>
      <c r="AY65" s="115"/>
      <c r="AZ65" s="115"/>
      <c r="BA65" s="115"/>
      <c r="BB65" s="115"/>
      <c r="BC65" s="115"/>
      <c r="BD65" s="116"/>
      <c r="BE65" s="114" t="s">
        <v>26</v>
      </c>
      <c r="BF65" s="115"/>
      <c r="BG65" s="115"/>
      <c r="BH65" s="115"/>
      <c r="BI65" s="115"/>
      <c r="BJ65" s="115"/>
      <c r="BK65" s="115"/>
      <c r="BL65" s="116"/>
    </row>
    <row r="66" spans="1:79" ht="15.75" customHeight="1" x14ac:dyDescent="0.2">
      <c r="A66" s="95">
        <v>1</v>
      </c>
      <c r="B66" s="95"/>
      <c r="C66" s="95"/>
      <c r="D66" s="95"/>
      <c r="E66" s="95"/>
      <c r="F66" s="95"/>
      <c r="G66" s="114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5">
        <v>3</v>
      </c>
      <c r="AA66" s="95"/>
      <c r="AB66" s="95"/>
      <c r="AC66" s="95"/>
      <c r="AD66" s="95"/>
      <c r="AE66" s="95">
        <v>4</v>
      </c>
      <c r="AF66" s="95"/>
      <c r="AG66" s="95"/>
      <c r="AH66" s="95"/>
      <c r="AI66" s="95"/>
      <c r="AJ66" s="95"/>
      <c r="AK66" s="95"/>
      <c r="AL66" s="95"/>
      <c r="AM66" s="95"/>
      <c r="AN66" s="95"/>
      <c r="AO66" s="95">
        <v>5</v>
      </c>
      <c r="AP66" s="95"/>
      <c r="AQ66" s="95"/>
      <c r="AR66" s="95"/>
      <c r="AS66" s="95"/>
      <c r="AT66" s="95"/>
      <c r="AU66" s="95"/>
      <c r="AV66" s="95"/>
      <c r="AW66" s="95">
        <v>6</v>
      </c>
      <c r="AX66" s="95"/>
      <c r="AY66" s="95"/>
      <c r="AZ66" s="95"/>
      <c r="BA66" s="95"/>
      <c r="BB66" s="95"/>
      <c r="BC66" s="95"/>
      <c r="BD66" s="95"/>
      <c r="BE66" s="95">
        <v>7</v>
      </c>
      <c r="BF66" s="95"/>
      <c r="BG66" s="95"/>
      <c r="BH66" s="95"/>
      <c r="BI66" s="95"/>
      <c r="BJ66" s="95"/>
      <c r="BK66" s="95"/>
      <c r="BL66" s="95"/>
    </row>
    <row r="67" spans="1:79" ht="12.75" hidden="1" customHeight="1" x14ac:dyDescent="0.2">
      <c r="A67" s="99" t="s">
        <v>32</v>
      </c>
      <c r="B67" s="99"/>
      <c r="C67" s="99"/>
      <c r="D67" s="99"/>
      <c r="E67" s="99"/>
      <c r="F67" s="99"/>
      <c r="G67" s="101" t="s">
        <v>7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9" t="s">
        <v>19</v>
      </c>
      <c r="AA67" s="99"/>
      <c r="AB67" s="99"/>
      <c r="AC67" s="99"/>
      <c r="AD67" s="99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117" t="s">
        <v>8</v>
      </c>
      <c r="AP67" s="117"/>
      <c r="AQ67" s="117"/>
      <c r="AR67" s="117"/>
      <c r="AS67" s="117"/>
      <c r="AT67" s="117"/>
      <c r="AU67" s="117"/>
      <c r="AV67" s="117"/>
      <c r="AW67" s="117" t="s">
        <v>30</v>
      </c>
      <c r="AX67" s="117"/>
      <c r="AY67" s="117"/>
      <c r="AZ67" s="117"/>
      <c r="BA67" s="117"/>
      <c r="BB67" s="117"/>
      <c r="BC67" s="117"/>
      <c r="BD67" s="117"/>
      <c r="BE67" s="117" t="s">
        <v>67</v>
      </c>
      <c r="BF67" s="117"/>
      <c r="BG67" s="117"/>
      <c r="BH67" s="117"/>
      <c r="BI67" s="117"/>
      <c r="BJ67" s="117"/>
      <c r="BK67" s="117"/>
      <c r="BL67" s="117"/>
      <c r="CA67" s="1" t="s">
        <v>17</v>
      </c>
    </row>
    <row r="68" spans="1:79" s="4" customFormat="1" ht="12.75" customHeight="1" x14ac:dyDescent="0.2">
      <c r="A68" s="121">
        <v>0</v>
      </c>
      <c r="B68" s="121"/>
      <c r="C68" s="121"/>
      <c r="D68" s="121"/>
      <c r="E68" s="121"/>
      <c r="F68" s="121"/>
      <c r="G68" s="190" t="s">
        <v>71</v>
      </c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2"/>
      <c r="Z68" s="121"/>
      <c r="AA68" s="121"/>
      <c r="AB68" s="121"/>
      <c r="AC68" s="121"/>
      <c r="AD68" s="121"/>
      <c r="AE68" s="179"/>
      <c r="AF68" s="179"/>
      <c r="AG68" s="179"/>
      <c r="AH68" s="179"/>
      <c r="AI68" s="179"/>
      <c r="AJ68" s="179"/>
      <c r="AK68" s="179"/>
      <c r="AL68" s="179"/>
      <c r="AM68" s="179"/>
      <c r="AN68" s="18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CA68" s="4" t="s">
        <v>18</v>
      </c>
    </row>
    <row r="69" spans="1:79" ht="12.75" customHeight="1" x14ac:dyDescent="0.2">
      <c r="A69" s="99">
        <v>0</v>
      </c>
      <c r="B69" s="99"/>
      <c r="C69" s="99"/>
      <c r="D69" s="99"/>
      <c r="E69" s="99"/>
      <c r="F69" s="99"/>
      <c r="G69" s="161" t="s">
        <v>241</v>
      </c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4"/>
      <c r="Z69" s="99" t="s">
        <v>68</v>
      </c>
      <c r="AA69" s="99"/>
      <c r="AB69" s="99"/>
      <c r="AC69" s="99"/>
      <c r="AD69" s="99"/>
      <c r="AE69" s="100" t="s">
        <v>93</v>
      </c>
      <c r="AF69" s="100"/>
      <c r="AG69" s="100"/>
      <c r="AH69" s="100"/>
      <c r="AI69" s="100"/>
      <c r="AJ69" s="100"/>
      <c r="AK69" s="100"/>
      <c r="AL69" s="100"/>
      <c r="AM69" s="100"/>
      <c r="AN69" s="101"/>
      <c r="AO69" s="128">
        <v>10</v>
      </c>
      <c r="AP69" s="128"/>
      <c r="AQ69" s="128"/>
      <c r="AR69" s="128"/>
      <c r="AS69" s="128"/>
      <c r="AT69" s="128"/>
      <c r="AU69" s="128"/>
      <c r="AV69" s="128"/>
      <c r="AW69" s="128">
        <v>0</v>
      </c>
      <c r="AX69" s="128"/>
      <c r="AY69" s="128"/>
      <c r="AZ69" s="128"/>
      <c r="BA69" s="128"/>
      <c r="BB69" s="128"/>
      <c r="BC69" s="128"/>
      <c r="BD69" s="128"/>
      <c r="BE69" s="128">
        <v>39</v>
      </c>
      <c r="BF69" s="128"/>
      <c r="BG69" s="128"/>
      <c r="BH69" s="128"/>
      <c r="BI69" s="128"/>
      <c r="BJ69" s="128"/>
      <c r="BK69" s="128"/>
      <c r="BL69" s="128"/>
    </row>
    <row r="70" spans="1:79" ht="12.75" customHeight="1" x14ac:dyDescent="0.2">
      <c r="A70" s="99">
        <v>0</v>
      </c>
      <c r="B70" s="99"/>
      <c r="C70" s="99"/>
      <c r="D70" s="99"/>
      <c r="E70" s="99"/>
      <c r="F70" s="99"/>
      <c r="G70" s="161" t="s">
        <v>242</v>
      </c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4"/>
      <c r="Z70" s="99" t="s">
        <v>70</v>
      </c>
      <c r="AA70" s="99"/>
      <c r="AB70" s="99"/>
      <c r="AC70" s="99"/>
      <c r="AD70" s="99"/>
      <c r="AE70" s="100" t="s">
        <v>93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128">
        <v>200</v>
      </c>
      <c r="AP70" s="128"/>
      <c r="AQ70" s="128"/>
      <c r="AR70" s="128"/>
      <c r="AS70" s="128"/>
      <c r="AT70" s="128"/>
      <c r="AU70" s="128"/>
      <c r="AV70" s="128"/>
      <c r="AW70" s="128">
        <v>0</v>
      </c>
      <c r="AX70" s="128"/>
      <c r="AY70" s="128"/>
      <c r="AZ70" s="128"/>
      <c r="BA70" s="128"/>
      <c r="BB70" s="128"/>
      <c r="BC70" s="128"/>
      <c r="BD70" s="128"/>
      <c r="BE70" s="128">
        <v>201</v>
      </c>
      <c r="BF70" s="128"/>
      <c r="BG70" s="128"/>
      <c r="BH70" s="128"/>
      <c r="BI70" s="128"/>
      <c r="BJ70" s="128"/>
      <c r="BK70" s="128"/>
      <c r="BL70" s="128"/>
    </row>
    <row r="71" spans="1:79" s="4" customFormat="1" ht="12.75" customHeight="1" x14ac:dyDescent="0.2">
      <c r="A71" s="121">
        <v>0</v>
      </c>
      <c r="B71" s="121"/>
      <c r="C71" s="121"/>
      <c r="D71" s="121"/>
      <c r="E71" s="121"/>
      <c r="F71" s="121"/>
      <c r="G71" s="177" t="s">
        <v>72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8"/>
      <c r="Z71" s="121"/>
      <c r="AA71" s="121"/>
      <c r="AB71" s="121"/>
      <c r="AC71" s="121"/>
      <c r="AD71" s="121"/>
      <c r="AE71" s="179"/>
      <c r="AF71" s="179"/>
      <c r="AG71" s="179"/>
      <c r="AH71" s="179"/>
      <c r="AI71" s="179"/>
      <c r="AJ71" s="179"/>
      <c r="AK71" s="179"/>
      <c r="AL71" s="179"/>
      <c r="AM71" s="179"/>
      <c r="AN71" s="18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</row>
    <row r="72" spans="1:79" ht="12.75" customHeight="1" x14ac:dyDescent="0.2">
      <c r="A72" s="99">
        <v>0</v>
      </c>
      <c r="B72" s="99"/>
      <c r="C72" s="99"/>
      <c r="D72" s="99"/>
      <c r="E72" s="99"/>
      <c r="F72" s="99"/>
      <c r="G72" s="161" t="s">
        <v>243</v>
      </c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4"/>
      <c r="Z72" s="99" t="s">
        <v>101</v>
      </c>
      <c r="AA72" s="99"/>
      <c r="AB72" s="99"/>
      <c r="AC72" s="99"/>
      <c r="AD72" s="99"/>
      <c r="AE72" s="100" t="s">
        <v>73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128">
        <v>1012</v>
      </c>
      <c r="AP72" s="128"/>
      <c r="AQ72" s="128"/>
      <c r="AR72" s="128"/>
      <c r="AS72" s="128"/>
      <c r="AT72" s="128"/>
      <c r="AU72" s="128"/>
      <c r="AV72" s="128"/>
      <c r="AW72" s="128">
        <v>0</v>
      </c>
      <c r="AX72" s="128"/>
      <c r="AY72" s="128"/>
      <c r="AZ72" s="128"/>
      <c r="BA72" s="128"/>
      <c r="BB72" s="128"/>
      <c r="BC72" s="128"/>
      <c r="BD72" s="128"/>
      <c r="BE72" s="128">
        <v>1012</v>
      </c>
      <c r="BF72" s="128"/>
      <c r="BG72" s="128"/>
      <c r="BH72" s="128"/>
      <c r="BI72" s="128"/>
      <c r="BJ72" s="128"/>
      <c r="BK72" s="128"/>
      <c r="BL72" s="128"/>
    </row>
    <row r="73" spans="1:79" ht="12.75" customHeight="1" x14ac:dyDescent="0.2">
      <c r="A73" s="99">
        <v>0</v>
      </c>
      <c r="B73" s="99"/>
      <c r="C73" s="99"/>
      <c r="D73" s="99"/>
      <c r="E73" s="99"/>
      <c r="F73" s="99"/>
      <c r="G73" s="161" t="s">
        <v>244</v>
      </c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4"/>
      <c r="Z73" s="99" t="s">
        <v>101</v>
      </c>
      <c r="AA73" s="99"/>
      <c r="AB73" s="99"/>
      <c r="AC73" s="99"/>
      <c r="AD73" s="99"/>
      <c r="AE73" s="100" t="s">
        <v>73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128">
        <v>2940</v>
      </c>
      <c r="AP73" s="128"/>
      <c r="AQ73" s="128"/>
      <c r="AR73" s="128"/>
      <c r="AS73" s="128"/>
      <c r="AT73" s="128"/>
      <c r="AU73" s="128"/>
      <c r="AV73" s="128"/>
      <c r="AW73" s="128">
        <v>0</v>
      </c>
      <c r="AX73" s="128"/>
      <c r="AY73" s="128"/>
      <c r="AZ73" s="128"/>
      <c r="BA73" s="128"/>
      <c r="BB73" s="128"/>
      <c r="BC73" s="128"/>
      <c r="BD73" s="128"/>
      <c r="BE73" s="128">
        <v>22256</v>
      </c>
      <c r="BF73" s="128"/>
      <c r="BG73" s="128"/>
      <c r="BH73" s="128"/>
      <c r="BI73" s="128"/>
      <c r="BJ73" s="128"/>
      <c r="BK73" s="128"/>
      <c r="BL73" s="128"/>
    </row>
    <row r="74" spans="1:79" x14ac:dyDescent="0.2"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6" spans="1:79" ht="16.5" customHeight="1" x14ac:dyDescent="0.2">
      <c r="A76" s="136" t="s">
        <v>79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5"/>
      <c r="AO76" s="139" t="s">
        <v>81</v>
      </c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</row>
    <row r="77" spans="1:79" x14ac:dyDescent="0.2">
      <c r="W77" s="131" t="s">
        <v>5</v>
      </c>
      <c r="X77" s="131"/>
      <c r="Y77" s="131"/>
      <c r="Z77" s="131"/>
      <c r="AA77" s="131"/>
      <c r="AB77" s="131"/>
      <c r="AC77" s="131"/>
      <c r="AD77" s="131"/>
      <c r="AE77" s="131"/>
      <c r="AF77" s="131"/>
      <c r="AG77" s="131"/>
      <c r="AH77" s="131"/>
      <c r="AI77" s="131"/>
      <c r="AJ77" s="131"/>
      <c r="AK77" s="131"/>
      <c r="AL77" s="131"/>
      <c r="AM77" s="131"/>
      <c r="AO77" s="131" t="s">
        <v>63</v>
      </c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</row>
    <row r="78" spans="1:79" ht="15.75" customHeight="1" x14ac:dyDescent="0.2">
      <c r="A78" s="85" t="s">
        <v>3</v>
      </c>
      <c r="B78" s="85"/>
      <c r="C78" s="85"/>
      <c r="D78" s="85"/>
      <c r="E78" s="85"/>
      <c r="F78" s="85"/>
    </row>
    <row r="79" spans="1:79" ht="13.15" customHeight="1" x14ac:dyDescent="0.2">
      <c r="A79" s="73" t="s">
        <v>78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</row>
    <row r="80" spans="1:79" x14ac:dyDescent="0.2">
      <c r="A80" s="135" t="s">
        <v>46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5"/>
    </row>
    <row r="81" spans="1:59" ht="10.5" customHeight="1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</row>
    <row r="82" spans="1:59" ht="15.75" customHeight="1" x14ac:dyDescent="0.2">
      <c r="A82" s="136" t="s">
        <v>80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5"/>
      <c r="AO82" s="139" t="s">
        <v>246</v>
      </c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</row>
    <row r="83" spans="1:59" x14ac:dyDescent="0.2">
      <c r="W83" s="131" t="s">
        <v>5</v>
      </c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O83" s="131" t="s">
        <v>63</v>
      </c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</row>
    <row r="84" spans="1:59" x14ac:dyDescent="0.2">
      <c r="A84" s="129"/>
      <c r="B84" s="130"/>
      <c r="C84" s="130"/>
      <c r="D84" s="130"/>
      <c r="E84" s="130"/>
      <c r="F84" s="130"/>
      <c r="G84" s="130"/>
      <c r="H84" s="130"/>
    </row>
    <row r="85" spans="1:59" x14ac:dyDescent="0.2">
      <c r="A85" s="131" t="s">
        <v>44</v>
      </c>
      <c r="B85" s="131"/>
      <c r="C85" s="131"/>
      <c r="D85" s="131"/>
      <c r="E85" s="131"/>
      <c r="F85" s="131"/>
      <c r="G85" s="131"/>
      <c r="H85" s="131"/>
      <c r="I85" s="57"/>
      <c r="J85" s="57"/>
      <c r="K85" s="57"/>
      <c r="L85" s="57"/>
      <c r="M85" s="57"/>
      <c r="N85" s="57"/>
      <c r="O85" s="57"/>
      <c r="P85" s="57"/>
      <c r="Q85" s="57"/>
    </row>
    <row r="86" spans="1:59" x14ac:dyDescent="0.2">
      <c r="A86" s="1" t="s">
        <v>45</v>
      </c>
    </row>
  </sheetData>
  <mergeCells count="207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16" priority="15" stopIfTrue="1" operator="equal">
      <formula>$G67</formula>
    </cfRule>
  </conditionalFormatting>
  <conditionalFormatting sqref="D50">
    <cfRule type="cellIs" dxfId="15" priority="16" stopIfTrue="1" operator="equal">
      <formula>$D49</formula>
    </cfRule>
  </conditionalFormatting>
  <conditionalFormatting sqref="A68:F68">
    <cfRule type="cellIs" dxfId="14" priority="17" stopIfTrue="1" operator="equal">
      <formula>0</formula>
    </cfRule>
  </conditionalFormatting>
  <conditionalFormatting sqref="D51">
    <cfRule type="cellIs" dxfId="13" priority="14" stopIfTrue="1" operator="equal">
      <formula>$D50</formula>
    </cfRule>
  </conditionalFormatting>
  <conditionalFormatting sqref="D52">
    <cfRule type="cellIs" dxfId="12" priority="13" stopIfTrue="1" operator="equal">
      <formula>$D51</formula>
    </cfRule>
  </conditionalFormatting>
  <conditionalFormatting sqref="D53">
    <cfRule type="cellIs" dxfId="11" priority="12" stopIfTrue="1" operator="equal">
      <formula>$D52</formula>
    </cfRule>
  </conditionalFormatting>
  <conditionalFormatting sqref="D54">
    <cfRule type="cellIs" dxfId="10" priority="11" stopIfTrue="1" operator="equal">
      <formula>$D53</formula>
    </cfRule>
  </conditionalFormatting>
  <conditionalFormatting sqref="G69">
    <cfRule type="cellIs" dxfId="9" priority="9" stopIfTrue="1" operator="equal">
      <formula>$G68</formula>
    </cfRule>
  </conditionalFormatting>
  <conditionalFormatting sqref="A69:F69">
    <cfRule type="cellIs" dxfId="8" priority="10" stopIfTrue="1" operator="equal">
      <formula>0</formula>
    </cfRule>
  </conditionalFormatting>
  <conditionalFormatting sqref="G70">
    <cfRule type="cellIs" dxfId="7" priority="7" stopIfTrue="1" operator="equal">
      <formula>$G69</formula>
    </cfRule>
  </conditionalFormatting>
  <conditionalFormatting sqref="A70:F70">
    <cfRule type="cellIs" dxfId="6" priority="8" stopIfTrue="1" operator="equal">
      <formula>0</formula>
    </cfRule>
  </conditionalFormatting>
  <conditionalFormatting sqref="G71">
    <cfRule type="cellIs" dxfId="5" priority="5" stopIfTrue="1" operator="equal">
      <formula>$G70</formula>
    </cfRule>
  </conditionalFormatting>
  <conditionalFormatting sqref="A71:F71">
    <cfRule type="cellIs" dxfId="4" priority="6" stopIfTrue="1" operator="equal">
      <formula>0</formula>
    </cfRule>
  </conditionalFormatting>
  <conditionalFormatting sqref="G72">
    <cfRule type="cellIs" dxfId="3" priority="3" stopIfTrue="1" operator="equal">
      <formula>$G71</formula>
    </cfRule>
  </conditionalFormatting>
  <conditionalFormatting sqref="A72:F72">
    <cfRule type="cellIs" dxfId="2" priority="4" stopIfTrue="1" operator="equal">
      <formula>0</formula>
    </cfRule>
  </conditionalFormatting>
  <conditionalFormatting sqref="G73">
    <cfRule type="cellIs" dxfId="1" priority="1" stopIfTrue="1" operator="equal">
      <formula>$G72</formula>
    </cfRule>
  </conditionalFormatting>
  <conditionalFormatting sqref="A73:F7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verticalDpi="0" r:id="rId1"/>
  <rowBreaks count="2" manualBreakCount="2">
    <brk id="27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2</vt:i4>
      </vt:variant>
    </vt:vector>
  </HeadingPairs>
  <TitlesOfParts>
    <vt:vector size="10" baseType="lpstr">
      <vt:lpstr>КПК0611010</vt:lpstr>
      <vt:lpstr>КПК0611021</vt:lpstr>
      <vt:lpstr>КПК0611080</vt:lpstr>
      <vt:lpstr>КПК0611292</vt:lpstr>
      <vt:lpstr>КПК0611291</vt:lpstr>
      <vt:lpstr>КПК0611181</vt:lpstr>
      <vt:lpstr>КПК0611182</vt:lpstr>
      <vt:lpstr>КПК0613140</vt:lpstr>
      <vt:lpstr>КПК0611010!Область_друку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2024-10-09T08:49:49Z</cp:lastPrinted>
  <dcterms:created xsi:type="dcterms:W3CDTF">2016-08-15T09:54:21Z</dcterms:created>
  <dcterms:modified xsi:type="dcterms:W3CDTF">2024-10-09T12:17:07Z</dcterms:modified>
</cp:coreProperties>
</file>